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U:\rlbnas1_rlb_txs\COL\Reporting\ATT - AustrianTransparencyTemplate\20240331\"/>
    </mc:Choice>
  </mc:AlternateContent>
  <xr:revisionPtr revIDLastSave="0" documentId="13_ncr:1_{A9F4C67D-C497-41B1-9FF3-B448A34A5B73}" xr6:coauthVersionLast="47" xr6:coauthVersionMax="47" xr10:uidLastSave="{00000000-0000-0000-0000-000000000000}"/>
  <bookViews>
    <workbookView xWindow="-120" yWindow="-120" windowWidth="29040" windowHeight="158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7" i="9" l="1"/>
  <c r="D308" i="9"/>
  <c r="G313" i="9" s="1"/>
  <c r="C308" i="9"/>
  <c r="F310" i="9" s="1"/>
  <c r="D330" i="9"/>
  <c r="G331" i="9" s="1"/>
  <c r="C330" i="9"/>
  <c r="F334" i="9" s="1"/>
  <c r="F323" i="9" l="1"/>
  <c r="F335" i="9"/>
  <c r="F336" i="9"/>
  <c r="F324" i="9"/>
  <c r="G322" i="9"/>
  <c r="G332" i="9"/>
  <c r="F300" i="9"/>
  <c r="F311" i="9"/>
  <c r="F325" i="9"/>
  <c r="G323" i="9"/>
  <c r="G333" i="9"/>
  <c r="F301" i="9"/>
  <c r="F312" i="9"/>
  <c r="F329" i="9"/>
  <c r="G326" i="9"/>
  <c r="G334" i="9"/>
  <c r="F302" i="9"/>
  <c r="F313" i="9"/>
  <c r="G329" i="9"/>
  <c r="F331" i="9"/>
  <c r="G327" i="9"/>
  <c r="G335" i="9"/>
  <c r="F305" i="9"/>
  <c r="F314" i="9"/>
  <c r="G328" i="9"/>
  <c r="F306" i="9"/>
  <c r="G311" i="9"/>
  <c r="G303" i="9"/>
  <c r="G309" i="9"/>
  <c r="G314" i="9"/>
  <c r="G304" i="9"/>
  <c r="F332" i="9"/>
  <c r="G305" i="9"/>
  <c r="F327" i="9"/>
  <c r="F333" i="9"/>
  <c r="G324" i="9"/>
  <c r="G336" i="9"/>
  <c r="F303" i="9"/>
  <c r="F309" i="9"/>
  <c r="G300" i="9"/>
  <c r="G306" i="9"/>
  <c r="G312" i="9"/>
  <c r="G302" i="9"/>
  <c r="G310" i="9"/>
  <c r="F326" i="9"/>
  <c r="F322" i="9"/>
  <c r="F328" i="9"/>
  <c r="G325" i="9"/>
  <c r="F304" i="9"/>
  <c r="G301" i="9"/>
  <c r="G307" i="9"/>
  <c r="F308" i="9" l="1"/>
  <c r="G330" i="9"/>
  <c r="F330" i="9"/>
  <c r="G308" i="9"/>
  <c r="D207" i="9" l="1"/>
  <c r="G213" i="9" s="1"/>
  <c r="C207" i="9"/>
  <c r="F213" i="9" s="1"/>
  <c r="F234" i="9"/>
  <c r="D229" i="9"/>
  <c r="G231" i="9" s="1"/>
  <c r="C229" i="9"/>
  <c r="F233" i="9" s="1"/>
  <c r="F205" i="9" l="1"/>
  <c r="F199" i="9"/>
  <c r="F209" i="9"/>
  <c r="F235" i="9"/>
  <c r="F223" i="9"/>
  <c r="G232" i="9"/>
  <c r="G202" i="9"/>
  <c r="G225" i="9"/>
  <c r="F222" i="9"/>
  <c r="G226" i="9"/>
  <c r="F228" i="9"/>
  <c r="G208" i="9"/>
  <c r="F224" i="9"/>
  <c r="F230" i="9"/>
  <c r="G221" i="9"/>
  <c r="G227" i="9"/>
  <c r="G233" i="9"/>
  <c r="F200" i="9"/>
  <c r="F206" i="9"/>
  <c r="F210" i="9"/>
  <c r="G203" i="9"/>
  <c r="G209" i="9"/>
  <c r="F225" i="9"/>
  <c r="F231" i="9"/>
  <c r="G222" i="9"/>
  <c r="G228" i="9"/>
  <c r="G234" i="9"/>
  <c r="F201" i="9"/>
  <c r="F211" i="9"/>
  <c r="G204" i="9"/>
  <c r="G210" i="9"/>
  <c r="F226" i="9"/>
  <c r="F232" i="9"/>
  <c r="G223" i="9"/>
  <c r="G235" i="9"/>
  <c r="F202" i="9"/>
  <c r="F208" i="9"/>
  <c r="G199" i="9"/>
  <c r="G205" i="9"/>
  <c r="G211" i="9"/>
  <c r="F221" i="9"/>
  <c r="F227" i="9"/>
  <c r="G224" i="9"/>
  <c r="G230" i="9"/>
  <c r="F203" i="9"/>
  <c r="F212" i="9"/>
  <c r="G200" i="9"/>
  <c r="G206" i="9"/>
  <c r="G212" i="9"/>
  <c r="F204" i="9"/>
  <c r="G201" i="9"/>
  <c r="C45" i="8"/>
  <c r="F229" i="9" l="1"/>
  <c r="F207" i="9"/>
  <c r="G229" i="9"/>
  <c r="G207" i="9"/>
  <c r="F219" i="8"/>
  <c r="F218" i="8"/>
  <c r="F217" i="8"/>
  <c r="C304" i="8" l="1"/>
  <c r="C303" i="8"/>
  <c r="C299" i="8"/>
  <c r="C298" i="8"/>
  <c r="C297" i="8"/>
  <c r="C292" i="8"/>
  <c r="C289" i="8"/>
  <c r="C288" i="8"/>
  <c r="G45" i="8"/>
  <c r="C220" i="8"/>
  <c r="D295" i="9" l="1"/>
  <c r="G274" i="9" s="1"/>
  <c r="C295" i="9"/>
  <c r="F274" i="9" s="1"/>
  <c r="D194" i="9"/>
  <c r="G175" i="9" s="1"/>
  <c r="C194" i="9"/>
  <c r="F175" i="9" s="1"/>
  <c r="C15" i="9"/>
  <c r="F13" i="9" s="1"/>
  <c r="D127" i="8"/>
  <c r="G116" i="8" s="1"/>
  <c r="C127" i="8"/>
  <c r="F120" i="8" s="1"/>
  <c r="C100" i="8"/>
  <c r="F97" i="8" s="1"/>
  <c r="C77" i="8"/>
  <c r="F74" i="8" s="1"/>
  <c r="C58" i="8"/>
  <c r="F53" i="8" s="1"/>
  <c r="F271" i="9" l="1"/>
  <c r="F276" i="9"/>
  <c r="F112" i="8"/>
  <c r="F116" i="8"/>
  <c r="F12" i="9"/>
  <c r="F70" i="8"/>
  <c r="F76" i="8"/>
  <c r="F95" i="8"/>
  <c r="F173" i="9"/>
  <c r="F170" i="9"/>
  <c r="G272" i="9"/>
  <c r="G275" i="9"/>
  <c r="G170" i="9"/>
  <c r="G173" i="9"/>
  <c r="F72" i="8"/>
  <c r="F75" i="8"/>
  <c r="G120" i="8"/>
  <c r="F275" i="9"/>
  <c r="F73" i="8"/>
  <c r="F96" i="8"/>
  <c r="G112" i="8"/>
  <c r="F171" i="9"/>
  <c r="F174" i="9"/>
  <c r="G171" i="9"/>
  <c r="G174" i="9"/>
  <c r="F273" i="9"/>
  <c r="G273" i="9"/>
  <c r="G276" i="9"/>
  <c r="F272" i="9"/>
  <c r="F71" i="8"/>
  <c r="F172" i="9"/>
  <c r="G172" i="9"/>
  <c r="G271" i="9"/>
  <c r="F77" i="8" l="1"/>
  <c r="D153" i="8" l="1"/>
  <c r="D167" i="8"/>
  <c r="C167" i="8"/>
  <c r="C153" i="8"/>
  <c r="G293" i="9" l="1"/>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G165" i="8"/>
  <c r="F166" i="8"/>
  <c r="G141" i="8"/>
  <c r="F160" i="8"/>
  <c r="G135" i="8"/>
  <c r="F136" i="8"/>
  <c r="D100" i="8"/>
  <c r="G109" i="8" s="1"/>
  <c r="F110" i="8"/>
  <c r="D77" i="8"/>
  <c r="G82" i="8" s="1"/>
  <c r="F82" i="8"/>
  <c r="F64" i="8"/>
  <c r="C15" i="8"/>
  <c r="F179" i="8" l="1"/>
  <c r="F177" i="8"/>
  <c r="F176" i="8"/>
  <c r="F178" i="8"/>
  <c r="F175" i="8"/>
  <c r="F215" i="8"/>
  <c r="F294" i="9"/>
  <c r="G73" i="8"/>
  <c r="F179" i="9"/>
  <c r="G74" i="8"/>
  <c r="G75" i="8"/>
  <c r="G70" i="8"/>
  <c r="G71" i="8"/>
  <c r="F277" i="9"/>
  <c r="F280" i="9"/>
  <c r="G95" i="8"/>
  <c r="F185" i="9"/>
  <c r="G87" i="8"/>
  <c r="G78" i="8"/>
  <c r="G72" i="8"/>
  <c r="G76" i="8"/>
  <c r="G80" i="8"/>
  <c r="G144" i="8"/>
  <c r="G81" i="8"/>
  <c r="F200" i="8"/>
  <c r="F209" i="8"/>
  <c r="G185" i="9"/>
  <c r="F282" i="9"/>
  <c r="G98" i="8"/>
  <c r="G147" i="8"/>
  <c r="G164" i="8"/>
  <c r="G86" i="8"/>
  <c r="G138" i="8"/>
  <c r="G151" i="8"/>
  <c r="G166" i="8"/>
  <c r="F194" i="8"/>
  <c r="F203" i="8"/>
  <c r="F213" i="8"/>
  <c r="G176" i="9"/>
  <c r="F289" i="9"/>
  <c r="F198" i="8"/>
  <c r="F195" i="8"/>
  <c r="F204" i="8"/>
  <c r="G277" i="9"/>
  <c r="F286" i="9"/>
  <c r="F291" i="9"/>
  <c r="G286" i="9"/>
  <c r="F176" i="9"/>
  <c r="F181" i="9"/>
  <c r="F188" i="9"/>
  <c r="G113" i="8"/>
  <c r="G119" i="8"/>
  <c r="G122" i="8"/>
  <c r="G125" i="8"/>
  <c r="G131" i="8"/>
  <c r="G114" i="8"/>
  <c r="G117" i="8"/>
  <c r="G123" i="8"/>
  <c r="G126" i="8"/>
  <c r="G128" i="8"/>
  <c r="G133" i="8"/>
  <c r="G136" i="8"/>
  <c r="G115" i="8"/>
  <c r="G118" i="8"/>
  <c r="G121" i="8"/>
  <c r="G124" i="8"/>
  <c r="G130" i="8"/>
  <c r="G134" i="8"/>
  <c r="F165" i="8"/>
  <c r="F164" i="8"/>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5" i="9"/>
  <c r="F127" i="8"/>
  <c r="G127" i="8"/>
  <c r="F194" i="9"/>
  <c r="G194" i="9"/>
  <c r="G295" i="9"/>
  <c r="G167" i="8"/>
  <c r="F167" i="8"/>
  <c r="G77" i="8"/>
  <c r="G153" i="8"/>
  <c r="G100" i="8"/>
  <c r="F208" i="8"/>
  <c r="F153" i="8"/>
</calcChain>
</file>

<file path=xl/sharedStrings.xml><?xml version="1.0" encoding="utf-8"?>
<sst xmlns="http://schemas.openxmlformats.org/spreadsheetml/2006/main" count="1474" uniqueCount="1083">
  <si>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</si>
  <si>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</si>
  <si>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</si>
  <si>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</si>
  <si>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</si>
  <si>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</si>
  <si>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</si>
  <si>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</si>
  <si>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</si>
  <si>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</si>
  <si>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</si>
  <si>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</si>
  <si>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</si>
  <si>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</si>
  <si>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</si>
  <si>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</si>
  <si>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</si>
  <si>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</si>
  <si>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</si>
  <si>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</si>
  <si>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</si>
  <si>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</si>
  <si>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</si>
  <si>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</si>
  <si>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</si>
  <si>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</si>
  <si>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</si>
  <si>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</si>
  <si>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</si>
  <si>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</si>
  <si>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</si>
  <si>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</si>
  <si>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</si>
  <si>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</si>
  <si>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</si>
  <si>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</si>
  <si>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</si>
  <si>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</si>
  <si>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</si>
  <si>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</si>
  <si>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</si>
  <si>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</si>
  <si>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</si>
  <si>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</si>
  <si>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</si>
  <si>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</si>
  <si>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</si>
  <si>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</si>
  <si>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</si>
  <si>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</si>
  <si>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</si>
  <si>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</si>
  <si>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</si>
  <si>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</si>
  <si>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</si>
  <si>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</si>
  <si>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</si>
  <si>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</si>
  <si>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</si>
  <si>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</si>
  <si>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</si>
  <si>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</si>
  <si>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</si>
  <si>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</si>
  <si>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</si>
  <si>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</si>
  <si>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</si>
  <si>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</si>
  <si>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</si>
  <si>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</si>
  <si>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</si>
  <si>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</si>
  <si>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</si>
  <si>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</si>
  <si>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</si>
  <si>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</si>
  <si>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</si>
  <si>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</si>
  <si>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</si>
  <si>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</si>
  <si>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</si>
  <si>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</si>
  <si>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</si>
  <si>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</si>
  <si>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</si>
  <si>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</si>
  <si>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</si>
  <si>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</si>
  <si>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</si>
  <si>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</si>
  <si>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</si>
  <si>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</si>
  <si>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</si>
  <si>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</si>
  <si>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</si>
  <si>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</si>
  <si>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</si>
  <si>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</si>
  <si>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</si>
  <si>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</si>
  <si>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</si>
  <si>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</si>
  <si>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</si>
  <si>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</si>
  <si>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</si>
  <si>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</si>
  <si>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</si>
  <si>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</si>
  <si>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</si>
  <si>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</si>
  <si>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</si>
  <si>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</si>
  <si>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</si>
  <si>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</si>
  <si>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</si>
  <si>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</si>
  <si>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</si>
  <si>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</si>
  <si>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</si>
  <si>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</si>
  <si>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</si>
  <si>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</si>
  <si>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</si>
  <si>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</si>
  <si>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</si>
  <si>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</si>
  <si>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</si>
  <si>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</si>
  <si>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</si>
  <si>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</si>
  <si>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</si>
  <si>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</si>
  <si>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</si>
  <si>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</si>
  <si>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</si>
  <si>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</si>
  <si>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</si>
  <si>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</si>
  <si>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</si>
  <si>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</si>
  <si>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</si>
  <si>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</si>
  <si>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</si>
  <si>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</si>
  <si>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</si>
  <si>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</si>
  <si>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</si>
  <si>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</si>
  <si>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</si>
  <si>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</si>
  <si>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</si>
  <si>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</si>
  <si>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</si>
  <si>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</si>
  <si>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</si>
  <si>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</si>
  <si>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</si>
  <si>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</si>
  <si>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</si>
  <si>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</si>
  <si>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</si>
  <si>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</si>
  <si>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</si>
  <si>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</si>
  <si>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</si>
  <si>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</si>
  <si>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</si>
  <si>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</si>
  <si>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</si>
  <si>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</si>
  <si>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</si>
  <si>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</si>
  <si>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</si>
  <si>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</si>
  <si>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</si>
  <si>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</si>
  <si>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</si>
  <si>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</si>
  <si>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</si>
  <si>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</si>
  <si>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</si>
  <si>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</si>
  <si>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</si>
  <si>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</si>
  <si>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</si>
  <si>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</si>
  <si>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</si>
  <si>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</si>
  <si>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</si>
  <si>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</si>
  <si>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</si>
  <si>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</si>
  <si>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</si>
  <si>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</si>
  <si>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</si>
  <si>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</si>
  <si>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</si>
  <si>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</si>
  <si>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</si>
  <si>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</si>
  <si>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</si>
  <si>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</si>
  <si>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</si>
  <si>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</si>
  <si>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</si>
  <si>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</si>
  <si>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</si>
  <si>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</si>
  <si>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</si>
  <si>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</si>
  <si>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</si>
  <si>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</si>
  <si>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</si>
  <si>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</si>
  <si>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</si>
  <si>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</si>
  <si>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</si>
  <si>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</si>
  <si>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</si>
  <si>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</si>
  <si>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</si>
  <si>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</si>
  <si>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</si>
  <si>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</si>
  <si>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</si>
  <si>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</si>
  <si>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</si>
  <si>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</si>
  <si>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</si>
  <si>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</si>
  <si>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</si>
  <si>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</si>
  <si>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</si>
  <si>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</si>
  <si>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</si>
  <si>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</si>
  <si>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</si>
  <si>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</si>
  <si>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</si>
  <si>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</si>
  <si>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</si>
  <si>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</si>
  <si>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</si>
  <si>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</si>
  <si>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</si>
  <si>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</si>
  <si>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</si>
  <si>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</si>
  <si>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</si>
  <si>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</si>
  <si>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</si>
  <si>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</si>
  <si>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</si>
  <si>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</si>
  <si>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</si>
  <si>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</si>
  <si>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</si>
  <si>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</si>
  <si>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</si>
  <si>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</si>
  <si>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</si>
  <si>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</si>
  <si>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</si>
  <si>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</si>
  <si>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</si>
  <si>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</si>
  <si>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</si>
  <si>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</si>
  <si>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</si>
  <si>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</si>
  <si>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</si>
  <si>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</si>
  <si>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</si>
  <si>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</si>
  <si>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</si>
  <si>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</si>
  <si>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</si>
  <si>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</si>
  <si>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</si>
  <si>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</si>
  <si>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</si>
  <si>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</si>
  <si>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</si>
  <si>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</si>
  <si>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</si>
  <si>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</si>
  <si>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</si>
  <si>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</si>
  <si>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</si>
  <si>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</si>
  <si>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</si>
  <si>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</si>
  <si>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</si>
  <si>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</si>
  <si>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</si>
  <si>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</si>
  <si>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</si>
  <si>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</si>
  <si>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</si>
  <si>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</si>
  <si>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</si>
  <si>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</si>
  <si>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</si>
  <si>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</si>
  <si>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</si>
  <si>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</si>
  <si>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</si>
  <si>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</si>
  <si>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</si>
  <si>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</si>
  <si>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</si>
  <si>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</si>
  <si>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</si>
  <si>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</si>
  <si>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</si>
  <si>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</si>
  <si>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</si>
  <si>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</si>
  <si>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</si>
  <si>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</si>
  <si>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</si>
  <si>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</si>
  <si>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</si>
  <si>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</si>
  <si>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</si>
  <si>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</si>
  <si>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</si>
  <si>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</si>
  <si>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</si>
  <si>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</si>
  <si>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</si>
  <si>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</si>
  <si>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</si>
  <si>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</si>
  <si>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</si>
  <si>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</si>
  <si>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</si>
  <si>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</si>
  <si>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</si>
  <si>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</si>
  <si>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</si>
  <si>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</si>
  <si>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</si>
  <si>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</si>
  <si>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</si>
  <si>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</si>
  <si>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</si>
  <si>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</si>
  <si>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</si>
  <si>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</si>
  <si>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</si>
  <si>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</si>
  <si>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</si>
  <si>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</si>
  <si>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</si>
  <si>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</si>
  <si>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</si>
  <si>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</si>
  <si>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</si>
  <si>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</si>
  <si>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</si>
  <si>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</si>
  <si>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</si>
  <si>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</si>
  <si>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</si>
  <si>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</si>
  <si>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</si>
  <si>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</si>
  <si>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</si>
  <si>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</si>
  <si>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</si>
  <si>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</si>
  <si>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</si>
  <si>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</si>
  <si>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</si>
  <si>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</si>
  <si>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</si>
  <si>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</si>
  <si>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</si>
  <si>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</si>
  <si>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</si>
  <si>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</si>
  <si>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</si>
  <si>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</si>
  <si>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</si>
  <si>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</si>
  <si>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</si>
  <si>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</si>
  <si>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</si>
  <si>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</si>
  <si>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</si>
  <si>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</si>
  <si>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</si>
  <si>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</si>
  <si>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</si>
  <si>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</si>
  <si>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</si>
  <si>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</si>
  <si>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</si>
  <si>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</si>
  <si>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</si>
  <si>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</si>
  <si>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</si>
  <si>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</si>
  <si>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</si>
  <si>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</si>
  <si>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</si>
  <si>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</si>
  <si>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</si>
  <si>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</si>
  <si>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</si>
  <si>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</si>
  <si>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</si>
  <si>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</si>
  <si>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</si>
  <si>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</si>
  <si>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</si>
  <si>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</si>
  <si>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</si>
  <si>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</si>
  <si>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</si>
  <si>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</si>
  <si>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</si>
  <si>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</si>
  <si>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</si>
  <si>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</si>
  <si>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</si>
  <si>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</si>
  <si>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</si>
  <si>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</si>
  <si>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</si>
  <si>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</si>
  <si>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</si>
  <si>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</si>
  <si>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</si>
  <si>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</si>
  <si>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</si>
  <si>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</si>
  <si>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</si>
  <si>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</si>
  <si>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</si>
  <si>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</si>
  <si>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</si>
  <si>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</si>
  <si>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</si>
  <si>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</si>
  <si>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</si>
  <si>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</si>
  <si>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</si>
  <si>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</si>
  <si>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</si>
  <si>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</si>
  <si>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</si>
  <si>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</si>
  <si>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</si>
  <si>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</si>
  <si>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</si>
  <si>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</si>
  <si>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</si>
  <si>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</si>
  <si>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</si>
  <si>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</si>
  <si>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</si>
  <si>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</si>
  <si>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</si>
  <si>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</si>
  <si>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</si>
  <si>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</si>
  <si>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</si>
  <si>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</si>
  <si>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</si>
  <si>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</si>
  <si>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</si>
  <si>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</si>
  <si>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</si>
  <si>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</si>
  <si>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</si>
  <si>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</si>
  <si>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</si>
  <si>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</si>
  <si>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</si>
  <si>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</si>
  <si>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</si>
  <si>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</si>
  <si>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</si>
  <si>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</si>
  <si>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</si>
  <si>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</si>
  <si>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</si>
  <si>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</si>
  <si>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</si>
  <si>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</si>
  <si>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</si>
  <si>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</si>
  <si>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</si>
  <si>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</si>
  <si>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</si>
  <si>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</si>
  <si>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</si>
  <si>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</si>
  <si>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</si>
  <si>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</si>
  <si>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</si>
  <si>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</si>
  <si>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</si>
  <si>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</si>
  <si>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</si>
  <si>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</si>
  <si>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</si>
  <si>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</si>
  <si>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</si>
  <si>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</si>
  <si>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</si>
  <si>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</si>
  <si>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</si>
  <si>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</si>
  <si>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</si>
  <si>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</si>
  <si>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</si>
  <si>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</si>
  <si>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</si>
  <si>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</si>
  <si>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</si>
  <si>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</si>
  <si>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</si>
  <si>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</si>
  <si>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</si>
  <si>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</si>
  <si>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</si>
  <si>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</si>
  <si>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</si>
  <si>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</si>
  <si>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</si>
  <si>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</si>
  <si>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</si>
  <si>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</si>
  <si>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</si>
  <si>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</si>
  <si>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</si>
  <si>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</si>
  <si>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</si>
  <si>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</si>
  <si>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</si>
  <si>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</si>
  <si>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</si>
  <si>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</si>
  <si>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</si>
  <si>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</si>
  <si>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</si>
  <si>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</si>
  <si>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</si>
  <si>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</si>
  <si>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</si>
  <si>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</si>
  <si>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</si>
  <si>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</si>
  <si>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</si>
  <si>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</si>
  <si>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</si>
  <si>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</si>
  <si>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</si>
  <si>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</si>
  <si>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</si>
  <si>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</si>
  <si>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</si>
  <si>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</si>
  <si>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</si>
  <si>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</si>
  <si>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</si>
  <si>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</si>
  <si>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</si>
  <si>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</si>
  <si>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</si>
  <si>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</si>
  <si>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</si>
  <si>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</si>
  <si>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</si>
  <si>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</si>
  <si>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</si>
  <si>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</si>
  <si>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</si>
  <si>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</si>
  <si>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</si>
  <si>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</si>
  <si>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</si>
  <si>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</si>
  <si>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</si>
  <si>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</si>
  <si>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</si>
  <si>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</si>
  <si>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</si>
  <si>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</si>
  <si>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</si>
  <si>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</si>
  <si>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</si>
  <si>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</si>
  <si>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</si>
  <si>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</si>
  <si>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</si>
  <si>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</si>
  <si>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</si>
  <si>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</si>
  <si>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</si>
  <si>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</si>
  <si>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</si>
  <si>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</si>
  <si>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</si>
  <si>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</si>
  <si>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</si>
  <si>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</si>
  <si>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</si>
  <si>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</si>
  <si>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</si>
  <si>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</si>
  <si>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</si>
  <si>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</si>
  <si>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</si>
  <si>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</si>
  <si>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</si>
  <si>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</si>
  <si>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</si>
  <si>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</si>
  <si>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</si>
  <si>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</si>
  <si>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</si>
  <si>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</si>
  <si>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</si>
  <si>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</si>
  <si>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</si>
  <si>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</si>
  <si>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</si>
  <si>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</si>
  <si>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</si>
  <si>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</si>
  <si>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</si>
  <si>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</si>
  <si>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</si>
  <si>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</si>
  <si>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</si>
  <si>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</si>
  <si>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</si>
  <si>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</si>
  <si>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</si>
  <si>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</si>
  <si>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</si>
  <si>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</si>
  <si>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</si>
  <si>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</si>
  <si>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</si>
  <si>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</si>
  <si>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</si>
  <si>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</si>
  <si>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</si>
  <si>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</si>
  <si>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</si>
  <si>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</si>
  <si>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</si>
  <si>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</si>
  <si>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</si>
  <si>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</si>
  <si>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</si>
  <si>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</si>
  <si>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</si>
  <si>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</si>
  <si>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</si>
  <si>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</si>
  <si>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</si>
  <si>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</si>
  <si>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</si>
  <si>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</si>
  <si>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</si>
  <si>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</si>
  <si>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</si>
  <si>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</si>
  <si>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</si>
  <si>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</si>
  <si>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</si>
  <si>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</si>
  <si>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</si>
  <si>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</si>
  <si>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</si>
  <si>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</si>
  <si>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</si>
  <si>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</si>
  <si>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</si>
  <si>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</si>
  <si>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</si>
  <si>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</si>
  <si>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</si>
  <si>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</si>
  <si>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</si>
  <si>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</si>
  <si>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</si>
  <si>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</si>
  <si>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</si>
  <si>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</si>
  <si>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</si>
  <si>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</si>
  <si>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</si>
  <si>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</si>
  <si>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</si>
  <si>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</si>
  <si>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</si>
  <si>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</si>
  <si>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</si>
  <si>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</si>
  <si>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</si>
  <si>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</si>
  <si>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</si>
  <si>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</si>
  <si>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</si>
  <si>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</si>
  <si>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</si>
  <si>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</si>
  <si>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</si>
  <si>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</si>
  <si>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</si>
  <si>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</si>
  <si>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</si>
  <si>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</si>
  <si>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</si>
  <si>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</si>
  <si>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</si>
  <si>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</si>
  <si>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</si>
  <si>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</si>
  <si>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</si>
  <si>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</si>
  <si>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</si>
  <si>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</si>
  <si>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</si>
  <si>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</si>
  <si>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</si>
  <si>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</si>
  <si>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</si>
  <si>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</si>
  <si>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</si>
  <si>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</si>
  <si>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</si>
  <si>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</si>
  <si>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</si>
  <si>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</si>
  <si>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</si>
  <si>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</si>
  <si>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</si>
  <si>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</si>
  <si>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</si>
  <si>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</si>
  <si>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</si>
  <si>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</si>
  <si>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</si>
  <si>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</si>
  <si>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</si>
  <si>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</si>
  <si>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</si>
  <si>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</si>
  <si>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</si>
  <si>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</si>
  <si>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</si>
  <si>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</si>
  <si>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</si>
  <si>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</si>
  <si>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</si>
  <si>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</si>
  <si>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</si>
  <si>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</si>
  <si>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</si>
  <si>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</si>
  <si>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</si>
  <si>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</si>
  <si>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</si>
  <si>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</si>
  <si>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</si>
  <si>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</si>
  <si>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</si>
  <si>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</si>
  <si>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</si>
  <si>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</si>
  <si>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</si>
  <si>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</si>
  <si>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</si>
  <si>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</si>
  <si>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</si>
  <si>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</si>
  <si>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</si>
  <si>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</si>
  <si>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</si>
  <si>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</si>
  <si>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</si>
  <si>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</si>
  <si>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</si>
  <si>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</si>
  <si>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</si>
  <si>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</si>
  <si>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</si>
  <si>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</si>
  <si>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</si>
  <si>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</si>
  <si>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</si>
  <si>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</si>
  <si>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</si>
  <si>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</si>
  <si>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</si>
  <si>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</si>
  <si>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</si>
  <si>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</si>
  <si>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</si>
  <si>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</si>
  <si>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</si>
  <si>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</si>
  <si>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</si>
  <si>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</si>
  <si>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</si>
  <si>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</si>
  <si>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</si>
  <si>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</si>
  <si>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</si>
  <si>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</si>
  <si>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</si>
  <si>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</si>
  <si>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</si>
  <si>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</si>
  <si>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</si>
  <si>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</si>
  <si>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</si>
  <si>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</si>
  <si>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</si>
  <si>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</si>
  <si>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</si>
  <si>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</si>
  <si>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</si>
  <si>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</si>
  <si>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</si>
  <si>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</si>
  <si>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</si>
  <si>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</si>
  <si>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</si>
  <si>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</si>
  <si>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</si>
  <si>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</si>
  <si>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</si>
  <si>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</si>
  <si>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</si>
  <si>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</si>
  <si>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</si>
  <si>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</si>
  <si>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</si>
  <si>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</si>
  <si>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</si>
  <si>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</si>
  <si>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</si>
  <si>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</si>
  <si>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</si>
  <si>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</si>
  <si>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</si>
  <si>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</si>
  <si>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</si>
  <si>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</si>
  <si>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</si>
  <si>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</si>
  <si>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</si>
  <si>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</si>
  <si>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</si>
  <si>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</si>
  <si>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</si>
  <si>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</si>
  <si>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</si>
  <si>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</si>
  <si>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</si>
  <si>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</si>
  <si>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</si>
  <si>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</si>
  <si>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</si>
  <si>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</si>
  <si>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</si>
  <si>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</si>
  <si>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</si>
  <si>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</si>
  <si>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</si>
  <si>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</si>
  <si>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</si>
  <si>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</si>
  <si>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</si>
  <si>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</si>
  <si>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</si>
  <si>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</si>
  <si>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</si>
  <si>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</si>
  <si>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</si>
  <si>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</si>
  <si>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</si>
  <si>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</si>
  <si>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</si>
  <si>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</si>
  <si>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</si>
  <si>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</si>
  <si>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</si>
  <si>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</si>
  <si>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</si>
  <si>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</si>
  <si>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</si>
  <si>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</si>
  <si>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</si>
  <si>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</si>
  <si>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</si>
  <si>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</si>
  <si>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</si>
  <si>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</si>
  <si>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</si>
  <si>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</si>
  <si>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</si>
  <si>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</si>
  <si>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</si>
  <si>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</si>
  <si>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</si>
  <si>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</si>
  <si>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</si>
  <si>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</si>
  <si>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</si>
  <si>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</si>
  <si>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</si>
  <si>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</si>
  <si>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</si>
  <si>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</si>
  <si>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</si>
  <si>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</si>
  <si>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</si>
  <si>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</si>
  <si>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</si>
  <si>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</si>
  <si>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</si>
  <si>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</si>
  <si>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</si>
  <si>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</si>
  <si>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</si>
  <si>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</si>
  <si>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</si>
  <si>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</si>
  <si>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</si>
  <si>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</si>
  <si>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</si>
  <si>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</si>
  <si>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</si>
  <si>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</si>
  <si>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</si>
  <si>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</si>
  <si>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</si>
  <si>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</si>
  <si>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</si>
  <si>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</si>
  <si>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</si>
  <si>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</si>
  <si>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</si>
  <si>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</si>
  <si>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</si>
  <si>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</si>
  <si>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</si>
  <si>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</si>
  <si>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</si>
  <si>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</si>
  <si>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</si>
  <si>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</si>
  <si>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</si>
  <si>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</si>
  <si>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</si>
  <si>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</si>
  <si>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</si>
  <si>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</si>
  <si>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</si>
  <si>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</si>
  <si>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</si>
  <si>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</si>
  <si>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</si>
  <si>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</si>
  <si>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</si>
  <si>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</si>
  <si>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</si>
  <si>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</si>
  <si>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</si>
  <si>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</si>
  <si>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</si>
  <si>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</si>
  <si>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</si>
  <si>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</si>
  <si>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</si>
  <si>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</si>
  <si>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</si>
  <si>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</si>
  <si>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</si>
  <si>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</si>
  <si>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</si>
  <si>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</si>
  <si>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</si>
  <si>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</si>
  <si>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</si>
  <si>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</si>
  <si>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</si>
  <si>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</si>
  <si>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</si>
  <si>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</si>
  <si>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</si>
  <si>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</si>
  <si>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</si>
  <si>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</si>
  <si>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</si>
  <si>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</si>
  <si>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</si>
  <si>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</si>
  <si>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</si>
  <si>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</si>
  <si>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</si>
  <si>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</si>
  <si>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</si>
  <si>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</si>
  <si>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</si>
  <si>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12 Harmonised Glossary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</si>
  <si>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</si>
  <si>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</si>
  <si>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</si>
  <si>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</si>
  <si>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</si>
  <si>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</si>
  <si>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</si>
  <si>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</si>
  <si>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</si>
  <si>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</si>
  <si>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</si>
  <si>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</si>
  <si>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</si>
  <si>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</si>
  <si>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</si>
  <si>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</si>
  <si>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</si>
  <si>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</si>
  <si>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</si>
  <si>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</si>
  <si>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</si>
  <si>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</si>
  <si>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</si>
  <si>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</si>
  <si>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</si>
  <si>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</si>
  <si>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</si>
  <si>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</si>
  <si>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</si>
  <si>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</si>
  <si>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</si>
  <si>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</si>
  <si>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</si>
  <si>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</si>
  <si>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</si>
  <si>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</si>
  <si>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</si>
  <si>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</si>
  <si>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</si>
  <si>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</si>
  <si>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</si>
  <si>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</si>
  <si>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</si>
  <si>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</si>
  <si>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</si>
  <si>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</si>
  <si>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</si>
  <si>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</si>
  <si>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</si>
  <si>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</si>
  <si>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</si>
  <si>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</si>
  <si>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</si>
  <si>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</si>
  <si>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</si>
  <si>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</si>
  <si>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</si>
  <si>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</si>
  <si>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</si>
  <si>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</si>
  <si>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</si>
  <si>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</si>
  <si>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</si>
  <si>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</si>
  <si>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</si>
  <si>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Reporting Date: 04/04/2024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</si>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</sst>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yyyy;@"/>
    <numFmt numFmtId="171" formatCode="0.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43" fontId="0" fillId="0" borderId="0" xfId="104" applyFont="1"/>
    <xf numFmtId="0" fontId="37" fillId="0" borderId="22" xfId="105" applyFont="1" applyBorder="1" applyAlignment="1">
      <alignment wrapText="1"/>
    </xf>
    <xf numFmtId="0" fontId="16" fillId="3" borderId="0" xfId="0" applyFont="1" applyFill="1" applyAlignment="1">
      <alignment horizontal="center" vertical="center" wrapText="1"/>
    </xf>
    <xf numFmtId="170" fontId="0" fillId="0" borderId="0" xfId="0" applyNumberFormat="1"/>
    <xf numFmtId="171" fontId="2" fillId="0" borderId="0" xfId="0" applyNumberFormat="1" applyFont="1" applyAlignment="1">
      <alignment horizontal="center" vertical="center" wrapText="1"/>
    </xf>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80" zoomScaleNormal="8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1081</v>
      </c>
      <c r="G9" s="6"/>
      <c r="H9" s="6"/>
      <c r="I9" s="6"/>
      <c r="J9" s="7"/>
    </row>
    <row r="10" spans="2:10" ht="21" x14ac:dyDescent="0.25">
      <c r="B10" s="5"/>
      <c r="C10" s="6"/>
      <c r="D10" s="6"/>
      <c r="E10" s="6"/>
      <c r="F10" s="12" t="s">
        <v>1082</v>
      </c>
      <c r="G10" s="6"/>
      <c r="H10" s="6"/>
      <c r="I10" s="6"/>
      <c r="J10" s="7"/>
    </row>
    <row r="11" spans="2:10" ht="21.75" thickBot="1" x14ac:dyDescent="0.3">
      <c r="B11" s="5"/>
      <c r="C11" s="6"/>
      <c r="D11" s="6"/>
      <c r="E11" s="6"/>
      <c r="F11" s="12"/>
      <c r="G11" s="6"/>
      <c r="H11" s="6"/>
      <c r="I11" s="6"/>
      <c r="J11" s="7"/>
    </row>
    <row r="12" spans="2:10" ht="36" customHeight="1" thickBot="1" x14ac:dyDescent="0.3">
      <c r="B12" s="142" t="s">
        <v>1002</v>
      </c>
      <c r="C12" s="143"/>
      <c r="D12" s="143"/>
      <c r="E12" s="143"/>
      <c r="F12" s="143"/>
      <c r="G12" s="143"/>
      <c r="H12" s="143"/>
      <c r="I12" s="143"/>
      <c r="J12" s="144"/>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0" t="s">
        <v>1069</v>
      </c>
      <c r="E24" s="141" t="s">
        <v>14</v>
      </c>
      <c r="F24" s="141"/>
      <c r="G24" s="141"/>
      <c r="H24" s="141"/>
      <c r="I24" s="6"/>
      <c r="J24" s="7"/>
    </row>
    <row r="25" spans="2:10" x14ac:dyDescent="0.25">
      <c r="B25" s="5"/>
      <c r="C25" s="6"/>
      <c r="D25" s="85"/>
      <c r="E25" s="86"/>
      <c r="F25" s="86"/>
      <c r="G25" s="86"/>
      <c r="H25" s="85"/>
      <c r="I25" s="6"/>
      <c r="J25" s="7"/>
    </row>
    <row r="26" spans="2:10" x14ac:dyDescent="0.25">
      <c r="B26" s="5"/>
      <c r="C26" s="6"/>
      <c r="D26" s="140" t="s">
        <v>1070</v>
      </c>
      <c r="E26" s="141"/>
      <c r="F26" s="141"/>
      <c r="G26" s="141"/>
      <c r="H26" s="141"/>
      <c r="I26" s="6"/>
      <c r="J26" s="7"/>
    </row>
    <row r="27" spans="2:10" x14ac:dyDescent="0.25">
      <c r="B27" s="5"/>
      <c r="C27" s="6"/>
      <c r="D27" s="87"/>
      <c r="E27" s="87"/>
      <c r="F27" s="87"/>
      <c r="G27" s="87"/>
      <c r="H27" s="87"/>
      <c r="I27" s="6"/>
      <c r="J27" s="7"/>
    </row>
    <row r="28" spans="2:10" x14ac:dyDescent="0.25">
      <c r="B28" s="5"/>
      <c r="C28" s="6"/>
      <c r="D28" s="140" t="s">
        <v>1071</v>
      </c>
      <c r="E28" s="141" t="s">
        <v>14</v>
      </c>
      <c r="F28" s="141"/>
      <c r="G28" s="141"/>
      <c r="H28" s="141"/>
      <c r="I28" s="6"/>
      <c r="J28" s="7"/>
    </row>
    <row r="29" spans="2:10" x14ac:dyDescent="0.25">
      <c r="B29" s="5"/>
      <c r="C29" s="6"/>
      <c r="D29" s="86"/>
      <c r="E29" s="86"/>
      <c r="F29" s="86"/>
      <c r="G29" s="86"/>
      <c r="H29" s="86"/>
      <c r="I29" s="6"/>
      <c r="J29" s="7"/>
    </row>
    <row r="30" spans="2:10" x14ac:dyDescent="0.25">
      <c r="B30" s="5"/>
      <c r="C30" s="6"/>
      <c r="D30" s="140" t="s">
        <v>1072</v>
      </c>
      <c r="E30" s="141" t="s">
        <v>14</v>
      </c>
      <c r="F30" s="141"/>
      <c r="G30" s="141"/>
      <c r="H30" s="141"/>
      <c r="I30" s="6"/>
      <c r="J30" s="7"/>
    </row>
    <row r="31" spans="2:10" x14ac:dyDescent="0.25">
      <c r="B31" s="5"/>
      <c r="C31" s="6"/>
      <c r="D31" s="85"/>
      <c r="E31" s="85"/>
      <c r="F31" s="85"/>
      <c r="G31" s="85"/>
      <c r="H31" s="85"/>
      <c r="I31" s="6"/>
      <c r="J31" s="7"/>
    </row>
    <row r="32" spans="2:10" x14ac:dyDescent="0.25">
      <c r="B32" s="5"/>
      <c r="C32" s="6"/>
      <c r="D32" s="140" t="s">
        <v>1021</v>
      </c>
      <c r="E32" s="141" t="s">
        <v>14</v>
      </c>
      <c r="F32" s="141"/>
      <c r="G32" s="141"/>
      <c r="H32" s="141"/>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80" zoomScaleNormal="80" workbookViewId="0"/>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1017</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45382</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1013</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4">
        <v>4723.4998315399998</v>
      </c>
      <c r="F38" s="33"/>
      <c r="H38" s="19"/>
      <c r="L38" s="19"/>
      <c r="M38" s="19"/>
    </row>
    <row r="39" spans="1:13" x14ac:dyDescent="0.25">
      <c r="A39" s="20" t="s">
        <v>55</v>
      </c>
      <c r="B39" s="29" t="s">
        <v>56</v>
      </c>
      <c r="C39" s="124">
        <v>3200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1018</v>
      </c>
      <c r="C42" s="124">
        <v>3328</v>
      </c>
      <c r="F42" s="33"/>
      <c r="H42" s="19"/>
      <c r="L42" s="19"/>
      <c r="M42" s="19"/>
    </row>
    <row r="43" spans="1:13" hidden="1" outlineLevel="1" x14ac:dyDescent="0.25">
      <c r="A43" s="20" t="s">
        <v>62</v>
      </c>
      <c r="B43" s="29" t="s">
        <v>1019</v>
      </c>
      <c r="C43" s="20" t="s">
        <v>935</v>
      </c>
      <c r="F43" s="33"/>
      <c r="H43" s="19"/>
      <c r="L43" s="19"/>
      <c r="M43" s="19"/>
    </row>
    <row r="44" spans="1:13" collapsed="1" x14ac:dyDescent="0.25">
      <c r="A44" s="73"/>
      <c r="B44" s="74" t="s">
        <v>63</v>
      </c>
      <c r="C44" s="79" t="s">
        <v>954</v>
      </c>
      <c r="D44" s="73" t="s">
        <v>64</v>
      </c>
      <c r="E44" s="75"/>
      <c r="F44" s="102" t="s">
        <v>65</v>
      </c>
      <c r="G44" s="102" t="s">
        <v>1014</v>
      </c>
      <c r="H44" s="19"/>
      <c r="L44" s="19"/>
      <c r="M44" s="19"/>
    </row>
    <row r="45" spans="1:13" x14ac:dyDescent="0.25">
      <c r="A45" s="20" t="s">
        <v>8</v>
      </c>
      <c r="B45" s="29" t="s">
        <v>66</v>
      </c>
      <c r="C45" s="123">
        <f>(($C$42/$C$39)-1)*100</f>
        <v>4.0000000000000036</v>
      </c>
      <c r="D45" s="123">
        <v>47.609369735625002</v>
      </c>
      <c r="F45" s="123" t="s">
        <v>938</v>
      </c>
      <c r="G45" s="123">
        <f>D45-C45</f>
        <v>43.609369735624995</v>
      </c>
      <c r="H45" s="19"/>
      <c r="L45" s="19"/>
      <c r="M45" s="19"/>
    </row>
    <row r="46" spans="1:13" hidden="1" outlineLevel="1" x14ac:dyDescent="0.25">
      <c r="A46" s="20" t="s">
        <v>67</v>
      </c>
      <c r="B46" s="27" t="s">
        <v>68</v>
      </c>
      <c r="C46" s="135"/>
      <c r="G46" s="52"/>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4">
        <v>4723.4998315421608</v>
      </c>
      <c r="E53" s="32"/>
      <c r="F53" s="33">
        <f>IF($C$58=0,"",IF(C53="[for completion]","",C53/$C$58))</f>
        <v>1</v>
      </c>
      <c r="G53" s="33"/>
      <c r="H53" s="19"/>
      <c r="L53" s="19"/>
      <c r="M53" s="19"/>
    </row>
    <row r="54" spans="1:13" x14ac:dyDescent="0.25">
      <c r="A54" s="20" t="s">
        <v>79</v>
      </c>
      <c r="B54" s="29" t="s">
        <v>80</v>
      </c>
      <c r="C54" s="124">
        <v>0</v>
      </c>
      <c r="E54" s="32"/>
      <c r="F54" s="33">
        <f>IF($C$58=0,"",IF(C54="[for completion]","",C54/$C$58))</f>
        <v>0</v>
      </c>
      <c r="G54" s="33"/>
      <c r="H54" s="19"/>
      <c r="L54" s="19"/>
      <c r="M54" s="19"/>
    </row>
    <row r="55" spans="1:13" x14ac:dyDescent="0.25">
      <c r="A55" s="20" t="s">
        <v>81</v>
      </c>
      <c r="B55" s="29" t="s">
        <v>82</v>
      </c>
      <c r="C55" s="124">
        <v>0</v>
      </c>
      <c r="E55" s="32"/>
      <c r="F55" s="33">
        <f>IF($C$58=0,"",IF(C55="[for completion]","",C55/$C$58))</f>
        <v>0</v>
      </c>
      <c r="G55" s="33"/>
      <c r="H55" s="19"/>
      <c r="L55" s="19"/>
      <c r="M55" s="19"/>
    </row>
    <row r="56" spans="1:13" x14ac:dyDescent="0.25">
      <c r="A56" s="20" t="s">
        <v>83</v>
      </c>
      <c r="B56" s="29" t="s">
        <v>84</v>
      </c>
      <c r="C56" s="124">
        <v>0</v>
      </c>
      <c r="E56" s="32"/>
      <c r="F56" s="33">
        <f>IF($C$58=0,"",IF(C56="[for completion]","",C56/$C$58))</f>
        <v>0</v>
      </c>
      <c r="G56" s="33"/>
      <c r="H56" s="19"/>
      <c r="L56" s="19"/>
      <c r="M56" s="19"/>
    </row>
    <row r="57" spans="1:13" x14ac:dyDescent="0.25">
      <c r="A57" s="20" t="s">
        <v>85</v>
      </c>
      <c r="B57" s="20" t="s">
        <v>86</v>
      </c>
      <c r="C57" s="124">
        <v>0</v>
      </c>
      <c r="E57" s="32"/>
      <c r="F57" s="33">
        <f>IF($C$58=0,"",IF(C57="[for completion]","",C57/$C$58))</f>
        <v>0</v>
      </c>
      <c r="G57" s="33"/>
      <c r="H57" s="19"/>
      <c r="L57" s="19"/>
      <c r="M57" s="19"/>
    </row>
    <row r="58" spans="1:13" x14ac:dyDescent="0.25">
      <c r="A58" s="20" t="s">
        <v>87</v>
      </c>
      <c r="B58" s="34" t="s">
        <v>88</v>
      </c>
      <c r="C58" s="124">
        <f>SUM(C53:C57)</f>
        <v>4723.4998315421608</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ht="25.5"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7.9856276272015991</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4">
        <v>359.56161362144434</v>
      </c>
      <c r="D70" s="20" t="s">
        <v>935</v>
      </c>
      <c r="E70" s="17"/>
      <c r="F70" s="33">
        <f>IF($C$77=0,"",IF(C70="[for completion]","",C70/$C$77))</f>
        <v>7.6121864389704488E-2</v>
      </c>
      <c r="G70" s="33" t="str">
        <f>IF($D$77=0,"",IF(D70="[Mark as ND1 if not relevant]","",D70/$D$77))</f>
        <v/>
      </c>
      <c r="H70" s="19"/>
      <c r="L70" s="19"/>
      <c r="M70" s="19"/>
    </row>
    <row r="71" spans="1:13" x14ac:dyDescent="0.25">
      <c r="A71" s="20" t="s">
        <v>104</v>
      </c>
      <c r="B71" s="17" t="s">
        <v>105</v>
      </c>
      <c r="C71" s="124">
        <v>470.56142974679642</v>
      </c>
      <c r="D71" s="20" t="s">
        <v>935</v>
      </c>
      <c r="E71" s="17"/>
      <c r="F71" s="33">
        <f t="shared" ref="F71:F75" si="1">IF($C$77=0,"",IF(C71="[for completion]","",C71/$C$77))</f>
        <v>9.9621349958461683E-2</v>
      </c>
      <c r="G71" s="33" t="str">
        <f t="shared" ref="G71:G76" si="2">IF($D$77=0,"",IF(D71="[Mark as ND1 if not relevant]","",D71/$D$77))</f>
        <v/>
      </c>
      <c r="H71" s="19"/>
      <c r="L71" s="19"/>
      <c r="M71" s="19"/>
    </row>
    <row r="72" spans="1:13" x14ac:dyDescent="0.25">
      <c r="A72" s="20" t="s">
        <v>106</v>
      </c>
      <c r="B72" s="17" t="s">
        <v>107</v>
      </c>
      <c r="C72" s="124">
        <v>501.89132632351573</v>
      </c>
      <c r="D72" s="20" t="s">
        <v>935</v>
      </c>
      <c r="E72" s="17"/>
      <c r="F72" s="33">
        <f t="shared" si="1"/>
        <v>0.10625412177894686</v>
      </c>
      <c r="G72" s="33" t="str">
        <f t="shared" si="2"/>
        <v/>
      </c>
      <c r="H72" s="19"/>
      <c r="L72" s="19"/>
      <c r="M72" s="19"/>
    </row>
    <row r="73" spans="1:13" x14ac:dyDescent="0.25">
      <c r="A73" s="20" t="s">
        <v>108</v>
      </c>
      <c r="B73" s="17" t="s">
        <v>109</v>
      </c>
      <c r="C73" s="124">
        <v>254.47142087942782</v>
      </c>
      <c r="D73" s="20" t="s">
        <v>935</v>
      </c>
      <c r="E73" s="17"/>
      <c r="F73" s="33">
        <f t="shared" si="1"/>
        <v>5.3873489987263587E-2</v>
      </c>
      <c r="G73" s="33" t="str">
        <f t="shared" si="2"/>
        <v/>
      </c>
      <c r="H73" s="19"/>
      <c r="L73" s="19"/>
      <c r="M73" s="19"/>
    </row>
    <row r="74" spans="1:13" x14ac:dyDescent="0.25">
      <c r="A74" s="20" t="s">
        <v>110</v>
      </c>
      <c r="B74" s="17" t="s">
        <v>111</v>
      </c>
      <c r="C74" s="124">
        <v>339.09223868860272</v>
      </c>
      <c r="D74" s="20" t="s">
        <v>935</v>
      </c>
      <c r="E74" s="17"/>
      <c r="F74" s="33">
        <f t="shared" si="1"/>
        <v>7.1788345672046644E-2</v>
      </c>
      <c r="G74" s="33" t="str">
        <f t="shared" si="2"/>
        <v/>
      </c>
      <c r="H74" s="19"/>
      <c r="L74" s="19"/>
      <c r="M74" s="19"/>
    </row>
    <row r="75" spans="1:13" x14ac:dyDescent="0.25">
      <c r="A75" s="20" t="s">
        <v>112</v>
      </c>
      <c r="B75" s="17" t="s">
        <v>113</v>
      </c>
      <c r="C75" s="124">
        <v>1365.5609963143634</v>
      </c>
      <c r="D75" s="20" t="s">
        <v>935</v>
      </c>
      <c r="E75" s="17"/>
      <c r="F75" s="33">
        <f t="shared" si="1"/>
        <v>0.28909940616395147</v>
      </c>
      <c r="G75" s="33" t="str">
        <f t="shared" si="2"/>
        <v/>
      </c>
      <c r="H75" s="19"/>
      <c r="L75" s="19"/>
      <c r="M75" s="19"/>
    </row>
    <row r="76" spans="1:13" x14ac:dyDescent="0.25">
      <c r="A76" s="20" t="s">
        <v>114</v>
      </c>
      <c r="B76" s="17" t="s">
        <v>115</v>
      </c>
      <c r="C76" s="124">
        <v>1432.3608059680103</v>
      </c>
      <c r="D76" s="20" t="s">
        <v>935</v>
      </c>
      <c r="E76" s="17"/>
      <c r="F76" s="33">
        <f>IF($C$77=0,"",IF(C76="[for completion]","",C76/$C$77))</f>
        <v>0.30324142204962529</v>
      </c>
      <c r="G76" s="33" t="str">
        <f t="shared" si="2"/>
        <v/>
      </c>
      <c r="H76" s="19"/>
      <c r="L76" s="19"/>
      <c r="M76" s="19"/>
    </row>
    <row r="77" spans="1:13" x14ac:dyDescent="0.25">
      <c r="A77" s="20" t="s">
        <v>116</v>
      </c>
      <c r="B77" s="39" t="s">
        <v>88</v>
      </c>
      <c r="C77" s="125">
        <f>SUM(C70:C76)</f>
        <v>4723.4998315421608</v>
      </c>
      <c r="D77" s="32">
        <f>SUM(D70:D76)</f>
        <v>0</v>
      </c>
      <c r="E77" s="29"/>
      <c r="F77" s="103">
        <f>SUM(F70:F76)</f>
        <v>1</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1.3449486301369864</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1500</v>
      </c>
      <c r="D93" s="20" t="s">
        <v>935</v>
      </c>
      <c r="E93" s="17"/>
      <c r="F93" s="33">
        <f>IF($C$100=0,"",IF(C93="[for completion]","",C93/$C$100))</f>
        <v>0.46875</v>
      </c>
      <c r="G93" s="33" t="str">
        <f>IF($D$100=0,"",IF(D93="[Mark as ND1 if not relevant]","",D93/$D$100))</f>
        <v/>
      </c>
      <c r="H93" s="19"/>
      <c r="L93" s="19"/>
      <c r="M93" s="19"/>
    </row>
    <row r="94" spans="1:13" x14ac:dyDescent="0.25">
      <c r="A94" s="20" t="s">
        <v>138</v>
      </c>
      <c r="B94" s="17" t="s">
        <v>105</v>
      </c>
      <c r="C94" s="20">
        <v>1700</v>
      </c>
      <c r="D94" s="20" t="s">
        <v>935</v>
      </c>
      <c r="E94" s="17"/>
      <c r="F94" s="33">
        <f t="shared" ref="F94:F110" si="5">IF($C$100=0,"",IF(C94="[for completion]","",C94/$C$100))</f>
        <v>0.53125</v>
      </c>
      <c r="G94" s="33" t="str">
        <f t="shared" ref="G94:G99" si="6">IF($D$100=0,"",IF(D94="[Mark as ND1 if not relevant]","",D94/$D$100))</f>
        <v/>
      </c>
      <c r="H94" s="19"/>
      <c r="L94" s="19"/>
      <c r="M94" s="19"/>
    </row>
    <row r="95" spans="1:13" x14ac:dyDescent="0.25">
      <c r="A95" s="20" t="s">
        <v>139</v>
      </c>
      <c r="B95" s="17" t="s">
        <v>107</v>
      </c>
      <c r="C95" s="20">
        <v>0</v>
      </c>
      <c r="D95" s="20" t="s">
        <v>935</v>
      </c>
      <c r="E95" s="17"/>
      <c r="F95" s="33">
        <f>IF($C$100=0,"",IF(C95="[for completion]","",C95/$C$100))</f>
        <v>0</v>
      </c>
      <c r="G95" s="33" t="str">
        <f t="shared" si="6"/>
        <v/>
      </c>
      <c r="H95" s="19"/>
      <c r="L95" s="19"/>
      <c r="M95" s="19"/>
    </row>
    <row r="96" spans="1:13" x14ac:dyDescent="0.25">
      <c r="A96" s="20" t="s">
        <v>140</v>
      </c>
      <c r="B96" s="17" t="s">
        <v>109</v>
      </c>
      <c r="C96" s="20">
        <v>0</v>
      </c>
      <c r="D96" s="20" t="s">
        <v>935</v>
      </c>
      <c r="E96" s="17"/>
      <c r="F96" s="33">
        <f>IF($C$100=0,"",IF(C96="[for completion]","",C96/$C$100))</f>
        <v>0</v>
      </c>
      <c r="G96" s="33" t="str">
        <f t="shared" si="6"/>
        <v/>
      </c>
      <c r="H96" s="19"/>
      <c r="L96" s="19"/>
      <c r="M96" s="19"/>
    </row>
    <row r="97" spans="1:14" x14ac:dyDescent="0.25">
      <c r="A97" s="20" t="s">
        <v>141</v>
      </c>
      <c r="B97" s="17" t="s">
        <v>111</v>
      </c>
      <c r="C97" s="20">
        <v>0</v>
      </c>
      <c r="D97" s="20" t="s">
        <v>935</v>
      </c>
      <c r="E97" s="17"/>
      <c r="F97" s="33">
        <f>IF($C$100=0,"",IF(C97="[for completion]","",C97/$C$100))</f>
        <v>0</v>
      </c>
      <c r="G97" s="33" t="str">
        <f t="shared" si="6"/>
        <v/>
      </c>
      <c r="H97" s="19"/>
      <c r="L97" s="19"/>
      <c r="M97" s="19"/>
    </row>
    <row r="98" spans="1:14" x14ac:dyDescent="0.25">
      <c r="A98" s="20" t="s">
        <v>142</v>
      </c>
      <c r="B98" s="17" t="s">
        <v>113</v>
      </c>
      <c r="C98" s="20">
        <v>0</v>
      </c>
      <c r="D98" s="20" t="s">
        <v>935</v>
      </c>
      <c r="E98" s="17"/>
      <c r="F98" s="33">
        <f t="shared" si="5"/>
        <v>0</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3200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si="5"/>
        <v>0</v>
      </c>
      <c r="G101" s="33" t="str">
        <f t="shared" ref="G101:G110" si="7">IF($D$100=0,"",IF(D101="[for completion]","",D101/$D$100))</f>
        <v/>
      </c>
      <c r="H101" s="19"/>
      <c r="L101" s="19"/>
      <c r="M101" s="19"/>
    </row>
    <row r="102" spans="1:14" hidden="1" outlineLevel="1" x14ac:dyDescent="0.25">
      <c r="A102" s="20" t="s">
        <v>146</v>
      </c>
      <c r="B102" s="40" t="s">
        <v>120</v>
      </c>
      <c r="C102" s="32"/>
      <c r="D102" s="32"/>
      <c r="E102" s="29"/>
      <c r="F102" s="33">
        <f t="shared" si="5"/>
        <v>0</v>
      </c>
      <c r="G102" s="33" t="str">
        <f t="shared" si="7"/>
        <v/>
      </c>
      <c r="H102" s="19"/>
      <c r="L102" s="19"/>
      <c r="M102" s="19"/>
    </row>
    <row r="103" spans="1:14" hidden="1" outlineLevel="1" x14ac:dyDescent="0.25">
      <c r="A103" s="20" t="s">
        <v>147</v>
      </c>
      <c r="B103" s="40" t="s">
        <v>122</v>
      </c>
      <c r="C103" s="32"/>
      <c r="D103" s="32"/>
      <c r="E103" s="29"/>
      <c r="F103" s="33">
        <f t="shared" si="5"/>
        <v>0</v>
      </c>
      <c r="G103" s="33" t="str">
        <f t="shared" si="7"/>
        <v/>
      </c>
      <c r="H103" s="19"/>
      <c r="L103" s="19"/>
      <c r="M103" s="19"/>
    </row>
    <row r="104" spans="1:14" hidden="1" outlineLevel="1" x14ac:dyDescent="0.25">
      <c r="A104" s="20" t="s">
        <v>148</v>
      </c>
      <c r="B104" s="40" t="s">
        <v>124</v>
      </c>
      <c r="C104" s="32"/>
      <c r="D104" s="32"/>
      <c r="E104" s="29"/>
      <c r="F104" s="33">
        <f t="shared" si="5"/>
        <v>0</v>
      </c>
      <c r="G104" s="33" t="str">
        <f t="shared" si="7"/>
        <v/>
      </c>
      <c r="H104" s="19"/>
      <c r="L104" s="19"/>
      <c r="M104" s="19"/>
    </row>
    <row r="105" spans="1:14" hidden="1" outlineLevel="1" x14ac:dyDescent="0.25">
      <c r="A105" s="20" t="s">
        <v>149</v>
      </c>
      <c r="B105" s="40" t="s">
        <v>126</v>
      </c>
      <c r="C105" s="32"/>
      <c r="D105" s="32"/>
      <c r="E105" s="29"/>
      <c r="F105" s="33">
        <f t="shared" si="5"/>
        <v>0</v>
      </c>
      <c r="G105" s="33" t="str">
        <f t="shared" si="7"/>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5"/>
        <v>0</v>
      </c>
      <c r="G108" s="33" t="str">
        <f t="shared" si="7"/>
        <v/>
      </c>
      <c r="H108" s="19"/>
      <c r="L108" s="19"/>
      <c r="M108" s="19"/>
    </row>
    <row r="109" spans="1:14" hidden="1" outlineLevel="1" x14ac:dyDescent="0.25">
      <c r="A109" s="20" t="s">
        <v>153</v>
      </c>
      <c r="B109" s="40"/>
      <c r="C109" s="32"/>
      <c r="D109" s="32"/>
      <c r="E109" s="29"/>
      <c r="F109" s="33">
        <f t="shared" si="5"/>
        <v>0</v>
      </c>
      <c r="G109" s="33" t="str">
        <f t="shared" si="7"/>
        <v/>
      </c>
      <c r="H109" s="19"/>
      <c r="L109" s="19"/>
      <c r="M109" s="19"/>
    </row>
    <row r="110" spans="1:14" hidden="1" outlineLevel="1" x14ac:dyDescent="0.25">
      <c r="A110" s="20" t="s">
        <v>154</v>
      </c>
      <c r="B110" s="40"/>
      <c r="C110" s="32"/>
      <c r="D110" s="32"/>
      <c r="E110" s="29"/>
      <c r="F110" s="33">
        <f t="shared" si="5"/>
        <v>0</v>
      </c>
      <c r="G110" s="33" t="str">
        <f t="shared" si="7"/>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4">
        <v>4597.016199869815</v>
      </c>
      <c r="D112" s="124">
        <v>4597.016199869815</v>
      </c>
      <c r="E112" s="33"/>
      <c r="F112" s="33">
        <f>IF($C$127=0,"",IF(C112="[for completion]","",C112/$C$127))</f>
        <v>0.97322247566778264</v>
      </c>
      <c r="G112" s="33">
        <f>IF($D$127=0,"",IF(D112="[for completion]","",D112/$D$127))</f>
        <v>0.97322247566778264</v>
      </c>
      <c r="H112" s="19"/>
      <c r="I112" s="20"/>
      <c r="J112" s="20"/>
      <c r="K112" s="20"/>
      <c r="L112" s="19"/>
      <c r="M112" s="19"/>
      <c r="N112" s="19"/>
    </row>
    <row r="113" spans="1:14" s="41" customFormat="1" x14ac:dyDescent="0.25">
      <c r="A113" s="20" t="s">
        <v>162</v>
      </c>
      <c r="B113" s="29" t="s">
        <v>163</v>
      </c>
      <c r="C113" s="124">
        <v>0</v>
      </c>
      <c r="D113" s="124">
        <v>0</v>
      </c>
      <c r="E113" s="33"/>
      <c r="F113" s="33">
        <f t="shared" ref="F113:F125" si="8">IF($C$127=0,"",IF(C113="[for completion]","",C113/$C$127))</f>
        <v>0</v>
      </c>
      <c r="G113" s="33">
        <f t="shared" ref="G113:G125" si="9">IF($D$127=0,"",IF(D113="[for completion]","",D113/$D$127))</f>
        <v>0</v>
      </c>
      <c r="H113" s="19"/>
      <c r="I113" s="20"/>
      <c r="J113" s="20"/>
      <c r="K113" s="20"/>
      <c r="L113" s="19"/>
      <c r="M113" s="19"/>
      <c r="N113" s="19"/>
    </row>
    <row r="114" spans="1:14" s="41" customFormat="1" x14ac:dyDescent="0.25">
      <c r="A114" s="20" t="s">
        <v>164</v>
      </c>
      <c r="B114" s="29" t="s">
        <v>165</v>
      </c>
      <c r="C114" s="124">
        <v>0</v>
      </c>
      <c r="D114" s="124">
        <v>0</v>
      </c>
      <c r="E114" s="33"/>
      <c r="F114" s="33">
        <f t="shared" si="8"/>
        <v>0</v>
      </c>
      <c r="G114" s="33">
        <f t="shared" si="9"/>
        <v>0</v>
      </c>
      <c r="H114" s="19"/>
      <c r="I114" s="20"/>
      <c r="J114" s="20"/>
      <c r="K114" s="20"/>
      <c r="L114" s="19"/>
      <c r="M114" s="19"/>
      <c r="N114" s="19"/>
    </row>
    <row r="115" spans="1:14" s="41" customFormat="1" x14ac:dyDescent="0.25">
      <c r="A115" s="20" t="s">
        <v>166</v>
      </c>
      <c r="B115" s="29" t="s">
        <v>167</v>
      </c>
      <c r="C115" s="124">
        <v>0</v>
      </c>
      <c r="D115" s="124">
        <v>0</v>
      </c>
      <c r="E115" s="33"/>
      <c r="F115" s="33">
        <f t="shared" si="8"/>
        <v>0</v>
      </c>
      <c r="G115" s="33">
        <f t="shared" si="9"/>
        <v>0</v>
      </c>
      <c r="H115" s="19"/>
      <c r="I115" s="20"/>
      <c r="J115" s="20"/>
      <c r="K115" s="20"/>
      <c r="L115" s="19"/>
      <c r="M115" s="19"/>
      <c r="N115" s="19"/>
    </row>
    <row r="116" spans="1:14" s="41" customFormat="1" x14ac:dyDescent="0.25">
      <c r="A116" s="20" t="s">
        <v>168</v>
      </c>
      <c r="B116" s="29" t="s">
        <v>169</v>
      </c>
      <c r="C116" s="124">
        <v>17.740122479315811</v>
      </c>
      <c r="D116" s="124">
        <v>17.740122479315811</v>
      </c>
      <c r="E116" s="33"/>
      <c r="F116" s="33">
        <f>IF($C$127=0,"",IF(C116="[for completion]","",C116/$C$127))</f>
        <v>3.7557157006447689E-3</v>
      </c>
      <c r="G116" s="33">
        <f>IF($D$127=0,"",IF(D116="[for completion]","",D116/$D$127))</f>
        <v>3.7557157006447689E-3</v>
      </c>
      <c r="H116" s="19"/>
      <c r="I116" s="20"/>
      <c r="J116" s="20"/>
      <c r="K116" s="20"/>
      <c r="L116" s="19"/>
      <c r="M116" s="19"/>
      <c r="N116" s="19"/>
    </row>
    <row r="117" spans="1:14" s="41" customFormat="1" x14ac:dyDescent="0.25">
      <c r="A117" s="20" t="s">
        <v>170</v>
      </c>
      <c r="B117" s="29" t="s">
        <v>171</v>
      </c>
      <c r="C117" s="124">
        <v>0</v>
      </c>
      <c r="D117" s="124">
        <v>0</v>
      </c>
      <c r="E117" s="29"/>
      <c r="F117" s="33">
        <f t="shared" si="8"/>
        <v>0</v>
      </c>
      <c r="G117" s="33">
        <f t="shared" si="9"/>
        <v>0</v>
      </c>
      <c r="H117" s="19"/>
      <c r="I117" s="20"/>
      <c r="J117" s="20"/>
      <c r="K117" s="20"/>
      <c r="L117" s="19"/>
      <c r="M117" s="19"/>
      <c r="N117" s="19"/>
    </row>
    <row r="118" spans="1:14" x14ac:dyDescent="0.25">
      <c r="A118" s="20" t="s">
        <v>172</v>
      </c>
      <c r="B118" s="29" t="s">
        <v>173</v>
      </c>
      <c r="C118" s="124">
        <v>0</v>
      </c>
      <c r="D118" s="124">
        <v>0</v>
      </c>
      <c r="E118" s="29"/>
      <c r="F118" s="33">
        <f t="shared" si="8"/>
        <v>0</v>
      </c>
      <c r="G118" s="33">
        <f t="shared" si="9"/>
        <v>0</v>
      </c>
      <c r="H118" s="19"/>
      <c r="L118" s="19"/>
      <c r="M118" s="19"/>
    </row>
    <row r="119" spans="1:14" x14ac:dyDescent="0.25">
      <c r="A119" s="20" t="s">
        <v>174</v>
      </c>
      <c r="B119" s="29" t="s">
        <v>175</v>
      </c>
      <c r="C119" s="124">
        <v>0</v>
      </c>
      <c r="D119" s="124">
        <v>0</v>
      </c>
      <c r="E119" s="29"/>
      <c r="F119" s="33">
        <f t="shared" si="8"/>
        <v>0</v>
      </c>
      <c r="G119" s="33">
        <f t="shared" si="9"/>
        <v>0</v>
      </c>
      <c r="H119" s="19"/>
      <c r="L119" s="19"/>
      <c r="M119" s="19"/>
    </row>
    <row r="120" spans="1:14" x14ac:dyDescent="0.25">
      <c r="A120" s="20" t="s">
        <v>176</v>
      </c>
      <c r="B120" s="29" t="s">
        <v>177</v>
      </c>
      <c r="C120" s="124">
        <v>108.74350919302935</v>
      </c>
      <c r="D120" s="124">
        <v>108.74350919302935</v>
      </c>
      <c r="E120" s="29"/>
      <c r="F120" s="33">
        <f>IF($C$127=0,"",IF(C120="[for completion]","",C120/$C$127))</f>
        <v>2.302180863157267E-2</v>
      </c>
      <c r="G120" s="33">
        <f>IF($D$127=0,"",IF(D120="[for completion]","",D120/$D$127))</f>
        <v>2.302180863157267E-2</v>
      </c>
      <c r="H120" s="19"/>
      <c r="L120" s="19"/>
      <c r="M120" s="19"/>
    </row>
    <row r="121" spans="1:14" x14ac:dyDescent="0.25">
      <c r="A121" s="20" t="s">
        <v>178</v>
      </c>
      <c r="B121" s="29" t="s">
        <v>179</v>
      </c>
      <c r="C121" s="124">
        <v>0</v>
      </c>
      <c r="D121" s="124">
        <v>0</v>
      </c>
      <c r="E121" s="29"/>
      <c r="F121" s="33">
        <f t="shared" si="8"/>
        <v>0</v>
      </c>
      <c r="G121" s="33">
        <f t="shared" si="9"/>
        <v>0</v>
      </c>
      <c r="H121" s="19"/>
      <c r="L121" s="19"/>
      <c r="M121" s="19"/>
    </row>
    <row r="122" spans="1:14" x14ac:dyDescent="0.25">
      <c r="A122" s="20" t="s">
        <v>180</v>
      </c>
      <c r="B122" s="29" t="s">
        <v>181</v>
      </c>
      <c r="C122" s="124">
        <v>0</v>
      </c>
      <c r="D122" s="124">
        <v>0</v>
      </c>
      <c r="E122" s="29"/>
      <c r="F122" s="33">
        <f t="shared" si="8"/>
        <v>0</v>
      </c>
      <c r="G122" s="33">
        <f t="shared" si="9"/>
        <v>0</v>
      </c>
      <c r="H122" s="19"/>
      <c r="L122" s="19"/>
      <c r="M122" s="19"/>
    </row>
    <row r="123" spans="1:14" x14ac:dyDescent="0.25">
      <c r="A123" s="20" t="s">
        <v>182</v>
      </c>
      <c r="B123" s="29" t="s">
        <v>183</v>
      </c>
      <c r="C123" s="124">
        <v>0</v>
      </c>
      <c r="D123" s="124">
        <v>0</v>
      </c>
      <c r="E123" s="29"/>
      <c r="F123" s="33">
        <f t="shared" si="8"/>
        <v>0</v>
      </c>
      <c r="G123" s="33">
        <f t="shared" si="9"/>
        <v>0</v>
      </c>
      <c r="H123" s="19"/>
      <c r="L123" s="19"/>
      <c r="M123" s="19"/>
    </row>
    <row r="124" spans="1:14" x14ac:dyDescent="0.25">
      <c r="A124" s="20" t="s">
        <v>184</v>
      </c>
      <c r="B124" s="29" t="s">
        <v>185</v>
      </c>
      <c r="C124" s="124">
        <v>0</v>
      </c>
      <c r="D124" s="124">
        <v>0</v>
      </c>
      <c r="E124" s="29"/>
      <c r="F124" s="33">
        <f t="shared" si="8"/>
        <v>0</v>
      </c>
      <c r="G124" s="33">
        <f t="shared" si="9"/>
        <v>0</v>
      </c>
      <c r="H124" s="19"/>
      <c r="L124" s="19"/>
      <c r="M124" s="19"/>
    </row>
    <row r="125" spans="1:14" x14ac:dyDescent="0.25">
      <c r="A125" s="20" t="s">
        <v>186</v>
      </c>
      <c r="B125" s="29" t="s">
        <v>187</v>
      </c>
      <c r="C125" s="124">
        <v>0</v>
      </c>
      <c r="D125" s="124">
        <v>0</v>
      </c>
      <c r="E125" s="29"/>
      <c r="F125" s="33">
        <f t="shared" si="8"/>
        <v>0</v>
      </c>
      <c r="G125" s="33">
        <f t="shared" si="9"/>
        <v>0</v>
      </c>
      <c r="H125" s="19"/>
      <c r="L125" s="19"/>
      <c r="M125" s="19"/>
    </row>
    <row r="126" spans="1:14" x14ac:dyDescent="0.25">
      <c r="A126" s="20" t="s">
        <v>188</v>
      </c>
      <c r="B126" s="29" t="s">
        <v>86</v>
      </c>
      <c r="C126" s="124">
        <v>0</v>
      </c>
      <c r="D126" s="124">
        <v>0</v>
      </c>
      <c r="E126" s="29"/>
      <c r="F126" s="33">
        <f>IF($C$127=0,"",IF(C126="[for completion]","",C126/$C$127))</f>
        <v>0</v>
      </c>
      <c r="G126" s="33">
        <f>IF($D$127=0,"",IF(D126="[for completion]","",D126/$D$127))</f>
        <v>0</v>
      </c>
      <c r="H126" s="19"/>
      <c r="L126" s="19"/>
      <c r="M126" s="19"/>
    </row>
    <row r="127" spans="1:14" x14ac:dyDescent="0.25">
      <c r="A127" s="20" t="s">
        <v>189</v>
      </c>
      <c r="B127" s="39" t="s">
        <v>88</v>
      </c>
      <c r="C127" s="124">
        <f>SUM(C112:C126)</f>
        <v>4723.4998315421599</v>
      </c>
      <c r="D127" s="124">
        <f>SUM(D112:D126)</f>
        <v>4723.4998315421599</v>
      </c>
      <c r="E127" s="29"/>
      <c r="F127" s="81">
        <f>SUM(F112:F126)</f>
        <v>1.0000000000000002</v>
      </c>
      <c r="G127" s="81">
        <f>SUM(G112:G126)</f>
        <v>1.0000000000000002</v>
      </c>
      <c r="H127" s="19"/>
      <c r="L127" s="19"/>
      <c r="M127" s="19"/>
    </row>
    <row r="128" spans="1:14" hidden="1" outlineLevel="1" x14ac:dyDescent="0.25">
      <c r="A128" s="20" t="s">
        <v>190</v>
      </c>
      <c r="B128" s="36" t="s">
        <v>90</v>
      </c>
      <c r="E128" s="29"/>
      <c r="F128" s="33">
        <f t="shared" ref="F128:F136" si="10">IF($C$127=0,"",IF(C128="[for completion]","",C128/$C$127))</f>
        <v>0</v>
      </c>
      <c r="G128" s="33">
        <f t="shared" ref="G128:G136" si="11">IF($D$127=0,"",IF(D128="[for completion]","",D128/$D$127))</f>
        <v>0</v>
      </c>
      <c r="H128" s="19"/>
      <c r="L128" s="19"/>
      <c r="M128" s="19"/>
    </row>
    <row r="129" spans="1:14" hidden="1" outlineLevel="1" x14ac:dyDescent="0.25">
      <c r="A129" s="20" t="s">
        <v>191</v>
      </c>
      <c r="B129" s="36" t="s">
        <v>90</v>
      </c>
      <c r="E129" s="29"/>
      <c r="F129" s="33">
        <f t="shared" si="10"/>
        <v>0</v>
      </c>
      <c r="G129" s="33">
        <f t="shared" si="11"/>
        <v>0</v>
      </c>
      <c r="H129" s="19"/>
      <c r="L129" s="19"/>
      <c r="M129" s="19"/>
    </row>
    <row r="130" spans="1:14" hidden="1" outlineLevel="1" x14ac:dyDescent="0.25">
      <c r="A130" s="20" t="s">
        <v>192</v>
      </c>
      <c r="B130" s="36" t="s">
        <v>90</v>
      </c>
      <c r="E130" s="29"/>
      <c r="F130" s="33">
        <f t="shared" si="10"/>
        <v>0</v>
      </c>
      <c r="G130" s="33">
        <f t="shared" si="11"/>
        <v>0</v>
      </c>
      <c r="H130" s="19"/>
      <c r="L130" s="19"/>
      <c r="M130" s="19"/>
    </row>
    <row r="131" spans="1:14" hidden="1" outlineLevel="1" x14ac:dyDescent="0.25">
      <c r="A131" s="20" t="s">
        <v>193</v>
      </c>
      <c r="B131" s="36" t="s">
        <v>90</v>
      </c>
      <c r="E131" s="29"/>
      <c r="F131" s="33">
        <f t="shared" si="10"/>
        <v>0</v>
      </c>
      <c r="G131" s="33">
        <f t="shared" si="11"/>
        <v>0</v>
      </c>
      <c r="H131" s="19"/>
      <c r="L131" s="19"/>
      <c r="M131" s="19"/>
    </row>
    <row r="132" spans="1:14" hidden="1" outlineLevel="1" x14ac:dyDescent="0.25">
      <c r="A132" s="20" t="s">
        <v>194</v>
      </c>
      <c r="B132" s="36" t="s">
        <v>90</v>
      </c>
      <c r="E132" s="29"/>
      <c r="F132" s="33">
        <f t="shared" si="10"/>
        <v>0</v>
      </c>
      <c r="G132" s="33">
        <f t="shared" si="11"/>
        <v>0</v>
      </c>
      <c r="H132" s="19"/>
      <c r="L132" s="19"/>
      <c r="M132" s="19"/>
    </row>
    <row r="133" spans="1:14" hidden="1" outlineLevel="1" x14ac:dyDescent="0.25">
      <c r="A133" s="20" t="s">
        <v>195</v>
      </c>
      <c r="B133" s="36" t="s">
        <v>90</v>
      </c>
      <c r="E133" s="29"/>
      <c r="F133" s="33">
        <f t="shared" si="10"/>
        <v>0</v>
      </c>
      <c r="G133" s="33">
        <f t="shared" si="11"/>
        <v>0</v>
      </c>
      <c r="H133" s="19"/>
      <c r="L133" s="19"/>
      <c r="M133" s="19"/>
    </row>
    <row r="134" spans="1:14" hidden="1" outlineLevel="1" x14ac:dyDescent="0.25">
      <c r="A134" s="20" t="s">
        <v>196</v>
      </c>
      <c r="B134" s="36" t="s">
        <v>90</v>
      </c>
      <c r="E134" s="29"/>
      <c r="F134" s="33">
        <f t="shared" si="10"/>
        <v>0</v>
      </c>
      <c r="G134" s="33">
        <f t="shared" si="11"/>
        <v>0</v>
      </c>
      <c r="H134" s="19"/>
      <c r="L134" s="19"/>
      <c r="M134" s="19"/>
    </row>
    <row r="135" spans="1:14" hidden="1" outlineLevel="1" x14ac:dyDescent="0.25">
      <c r="A135" s="20" t="s">
        <v>197</v>
      </c>
      <c r="B135" s="36" t="s">
        <v>90</v>
      </c>
      <c r="E135" s="29"/>
      <c r="F135" s="33">
        <f t="shared" si="10"/>
        <v>0</v>
      </c>
      <c r="G135" s="33">
        <f t="shared" si="11"/>
        <v>0</v>
      </c>
      <c r="H135" s="19"/>
      <c r="L135" s="19"/>
      <c r="M135" s="19"/>
    </row>
    <row r="136" spans="1:14" hidden="1" outlineLevel="1" x14ac:dyDescent="0.25">
      <c r="A136" s="20" t="s">
        <v>198</v>
      </c>
      <c r="B136" s="36" t="s">
        <v>90</v>
      </c>
      <c r="C136" s="37"/>
      <c r="D136" s="37"/>
      <c r="E136" s="37"/>
      <c r="F136" s="33">
        <f t="shared" si="10"/>
        <v>0</v>
      </c>
      <c r="G136" s="33">
        <f t="shared" si="11"/>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3200</v>
      </c>
      <c r="D138" s="20">
        <v>3200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2">IF($C$153=0,"",IF(C139="[for completion]","",C139/$C$153))</f>
        <v>0</v>
      </c>
      <c r="G139" s="33">
        <f t="shared" ref="G139:G152" si="13">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2"/>
        <v>0</v>
      </c>
      <c r="G140" s="33">
        <f t="shared" si="13"/>
        <v>0</v>
      </c>
      <c r="H140" s="19"/>
      <c r="I140" s="20"/>
      <c r="J140" s="20"/>
      <c r="K140" s="20"/>
      <c r="L140" s="19"/>
      <c r="M140" s="19"/>
      <c r="N140" s="19"/>
    </row>
    <row r="141" spans="1:14" s="41" customFormat="1" x14ac:dyDescent="0.25">
      <c r="A141" s="20" t="s">
        <v>203</v>
      </c>
      <c r="B141" s="29" t="s">
        <v>167</v>
      </c>
      <c r="C141" s="20">
        <v>0</v>
      </c>
      <c r="D141" s="20">
        <v>0</v>
      </c>
      <c r="E141" s="33"/>
      <c r="F141" s="33">
        <f t="shared" si="12"/>
        <v>0</v>
      </c>
      <c r="G141" s="33">
        <f t="shared" si="13"/>
        <v>0</v>
      </c>
      <c r="H141" s="19"/>
      <c r="I141" s="20"/>
      <c r="J141" s="20"/>
      <c r="K141" s="20"/>
      <c r="L141" s="19"/>
      <c r="M141" s="19"/>
      <c r="N141" s="19"/>
    </row>
    <row r="142" spans="1:14" s="41" customFormat="1" x14ac:dyDescent="0.25">
      <c r="A142" s="20" t="s">
        <v>204</v>
      </c>
      <c r="B142" s="29" t="s">
        <v>169</v>
      </c>
      <c r="C142" s="20">
        <v>0</v>
      </c>
      <c r="D142" s="20">
        <v>0</v>
      </c>
      <c r="E142" s="33"/>
      <c r="F142" s="33">
        <f t="shared" si="12"/>
        <v>0</v>
      </c>
      <c r="G142" s="33">
        <f t="shared" si="13"/>
        <v>0</v>
      </c>
      <c r="H142" s="19"/>
      <c r="I142" s="20"/>
      <c r="J142" s="20"/>
      <c r="K142" s="20"/>
      <c r="L142" s="19"/>
      <c r="M142" s="19"/>
      <c r="N142" s="19"/>
    </row>
    <row r="143" spans="1:14" s="41" customFormat="1" x14ac:dyDescent="0.25">
      <c r="A143" s="20" t="s">
        <v>205</v>
      </c>
      <c r="B143" s="29" t="s">
        <v>171</v>
      </c>
      <c r="C143" s="20">
        <v>0</v>
      </c>
      <c r="D143" s="20">
        <v>0</v>
      </c>
      <c r="E143" s="29"/>
      <c r="F143" s="33">
        <f t="shared" si="12"/>
        <v>0</v>
      </c>
      <c r="G143" s="33">
        <f t="shared" si="13"/>
        <v>0</v>
      </c>
      <c r="H143" s="19"/>
      <c r="I143" s="20"/>
      <c r="J143" s="20"/>
      <c r="K143" s="20"/>
      <c r="L143" s="19"/>
      <c r="M143" s="19"/>
      <c r="N143" s="19"/>
    </row>
    <row r="144" spans="1:14" x14ac:dyDescent="0.25">
      <c r="A144" s="20" t="s">
        <v>206</v>
      </c>
      <c r="B144" s="29" t="s">
        <v>173</v>
      </c>
      <c r="C144" s="20">
        <v>0</v>
      </c>
      <c r="D144" s="20">
        <v>0</v>
      </c>
      <c r="E144" s="29"/>
      <c r="F144" s="33">
        <f t="shared" si="12"/>
        <v>0</v>
      </c>
      <c r="G144" s="33">
        <f t="shared" si="13"/>
        <v>0</v>
      </c>
      <c r="H144" s="19"/>
      <c r="L144" s="19"/>
      <c r="M144" s="19"/>
    </row>
    <row r="145" spans="1:13" x14ac:dyDescent="0.25">
      <c r="A145" s="20" t="s">
        <v>207</v>
      </c>
      <c r="B145" s="29" t="s">
        <v>175</v>
      </c>
      <c r="C145" s="20">
        <v>0</v>
      </c>
      <c r="D145" s="20">
        <v>0</v>
      </c>
      <c r="E145" s="29"/>
      <c r="F145" s="33">
        <f t="shared" si="12"/>
        <v>0</v>
      </c>
      <c r="G145" s="33">
        <f t="shared" si="13"/>
        <v>0</v>
      </c>
      <c r="H145" s="19"/>
      <c r="L145" s="19"/>
      <c r="M145" s="19"/>
    </row>
    <row r="146" spans="1:13" x14ac:dyDescent="0.25">
      <c r="A146" s="20" t="s">
        <v>208</v>
      </c>
      <c r="B146" s="29" t="s">
        <v>177</v>
      </c>
      <c r="C146" s="20">
        <v>0</v>
      </c>
      <c r="D146" s="20">
        <v>0</v>
      </c>
      <c r="E146" s="29"/>
      <c r="F146" s="33">
        <f t="shared" si="12"/>
        <v>0</v>
      </c>
      <c r="G146" s="33">
        <f t="shared" si="13"/>
        <v>0</v>
      </c>
      <c r="H146" s="19"/>
      <c r="L146" s="19"/>
      <c r="M146" s="19"/>
    </row>
    <row r="147" spans="1:13" x14ac:dyDescent="0.25">
      <c r="A147" s="20" t="s">
        <v>209</v>
      </c>
      <c r="B147" s="29" t="s">
        <v>179</v>
      </c>
      <c r="C147" s="20">
        <v>0</v>
      </c>
      <c r="D147" s="20">
        <v>0</v>
      </c>
      <c r="E147" s="29"/>
      <c r="F147" s="33">
        <f t="shared" si="12"/>
        <v>0</v>
      </c>
      <c r="G147" s="33">
        <f t="shared" si="13"/>
        <v>0</v>
      </c>
      <c r="H147" s="19"/>
      <c r="L147" s="19"/>
      <c r="M147" s="19"/>
    </row>
    <row r="148" spans="1:13" x14ac:dyDescent="0.25">
      <c r="A148" s="20" t="s">
        <v>210</v>
      </c>
      <c r="B148" s="29" t="s">
        <v>181</v>
      </c>
      <c r="C148" s="20">
        <v>0</v>
      </c>
      <c r="D148" s="20">
        <v>0</v>
      </c>
      <c r="E148" s="29"/>
      <c r="F148" s="33">
        <f t="shared" si="12"/>
        <v>0</v>
      </c>
      <c r="G148" s="33">
        <f t="shared" si="13"/>
        <v>0</v>
      </c>
      <c r="H148" s="19"/>
      <c r="L148" s="19"/>
      <c r="M148" s="19"/>
    </row>
    <row r="149" spans="1:13" x14ac:dyDescent="0.25">
      <c r="A149" s="20" t="s">
        <v>211</v>
      </c>
      <c r="B149" s="29" t="s">
        <v>183</v>
      </c>
      <c r="C149" s="20">
        <v>0</v>
      </c>
      <c r="D149" s="20">
        <v>0</v>
      </c>
      <c r="E149" s="29"/>
      <c r="F149" s="33">
        <f t="shared" si="12"/>
        <v>0</v>
      </c>
      <c r="G149" s="33">
        <f t="shared" si="13"/>
        <v>0</v>
      </c>
      <c r="H149" s="19"/>
      <c r="L149" s="19"/>
      <c r="M149" s="19"/>
    </row>
    <row r="150" spans="1:13" x14ac:dyDescent="0.25">
      <c r="A150" s="20" t="s">
        <v>212</v>
      </c>
      <c r="B150" s="29" t="s">
        <v>185</v>
      </c>
      <c r="C150" s="20">
        <v>0</v>
      </c>
      <c r="D150" s="20">
        <v>0</v>
      </c>
      <c r="E150" s="29"/>
      <c r="F150" s="33">
        <f t="shared" si="12"/>
        <v>0</v>
      </c>
      <c r="G150" s="33">
        <f t="shared" si="13"/>
        <v>0</v>
      </c>
      <c r="H150" s="19"/>
      <c r="L150" s="19"/>
      <c r="M150" s="19"/>
    </row>
    <row r="151" spans="1:13" x14ac:dyDescent="0.25">
      <c r="A151" s="20" t="s">
        <v>213</v>
      </c>
      <c r="B151" s="29" t="s">
        <v>187</v>
      </c>
      <c r="C151" s="20">
        <v>0</v>
      </c>
      <c r="D151" s="20">
        <v>0</v>
      </c>
      <c r="E151" s="29"/>
      <c r="F151" s="33">
        <f t="shared" si="12"/>
        <v>0</v>
      </c>
      <c r="G151" s="33">
        <f t="shared" si="13"/>
        <v>0</v>
      </c>
      <c r="H151" s="19"/>
      <c r="L151" s="19"/>
      <c r="M151" s="19"/>
    </row>
    <row r="152" spans="1:13" x14ac:dyDescent="0.25">
      <c r="A152" s="20" t="s">
        <v>214</v>
      </c>
      <c r="B152" s="29" t="s">
        <v>86</v>
      </c>
      <c r="C152" s="20">
        <v>0</v>
      </c>
      <c r="D152" s="20">
        <v>0</v>
      </c>
      <c r="E152" s="29"/>
      <c r="F152" s="33">
        <f t="shared" si="12"/>
        <v>0</v>
      </c>
      <c r="G152" s="33">
        <f t="shared" si="13"/>
        <v>0</v>
      </c>
      <c r="H152" s="19"/>
      <c r="L152" s="19"/>
      <c r="M152" s="19"/>
    </row>
    <row r="153" spans="1:13" x14ac:dyDescent="0.25">
      <c r="A153" s="20" t="s">
        <v>215</v>
      </c>
      <c r="B153" s="39" t="s">
        <v>88</v>
      </c>
      <c r="C153" s="20">
        <f>SUM(C138:C152)</f>
        <v>3200</v>
      </c>
      <c r="D153" s="20">
        <f>SUM(D138:D152)</f>
        <v>3200</v>
      </c>
      <c r="E153" s="29"/>
      <c r="F153" s="81">
        <f>SUM(F138:F152)</f>
        <v>1</v>
      </c>
      <c r="G153" s="81">
        <f>SUM(G138:G152)</f>
        <v>1</v>
      </c>
      <c r="H153" s="19"/>
      <c r="L153" s="19"/>
      <c r="M153" s="19"/>
    </row>
    <row r="154" spans="1:13" hidden="1" outlineLevel="1" x14ac:dyDescent="0.25">
      <c r="A154" s="20" t="s">
        <v>216</v>
      </c>
      <c r="B154" s="36" t="s">
        <v>90</v>
      </c>
      <c r="E154" s="29"/>
      <c r="F154" s="33">
        <f t="shared" ref="F154:F162" si="14">IF($C$153=0,"",IF(C154="[for completion]","",C154/$C$153))</f>
        <v>0</v>
      </c>
      <c r="G154" s="33">
        <f t="shared" ref="G154:G162" si="15">IF($D$153=0,"",IF(D154="[for completion]","",D154/$D$153))</f>
        <v>0</v>
      </c>
      <c r="H154" s="19"/>
      <c r="L154" s="19"/>
      <c r="M154" s="19"/>
    </row>
    <row r="155" spans="1:13" hidden="1" outlineLevel="1" x14ac:dyDescent="0.25">
      <c r="A155" s="20" t="s">
        <v>217</v>
      </c>
      <c r="B155" s="36" t="s">
        <v>90</v>
      </c>
      <c r="E155" s="29"/>
      <c r="F155" s="33">
        <f t="shared" si="14"/>
        <v>0</v>
      </c>
      <c r="G155" s="33">
        <f t="shared" si="15"/>
        <v>0</v>
      </c>
      <c r="H155" s="19"/>
      <c r="L155" s="19"/>
      <c r="M155" s="19"/>
    </row>
    <row r="156" spans="1:13" hidden="1" outlineLevel="1" x14ac:dyDescent="0.25">
      <c r="A156" s="20" t="s">
        <v>218</v>
      </c>
      <c r="B156" s="36" t="s">
        <v>90</v>
      </c>
      <c r="E156" s="29"/>
      <c r="F156" s="33">
        <f t="shared" si="14"/>
        <v>0</v>
      </c>
      <c r="G156" s="33">
        <f t="shared" si="15"/>
        <v>0</v>
      </c>
      <c r="H156" s="19"/>
      <c r="L156" s="19"/>
      <c r="M156" s="19"/>
    </row>
    <row r="157" spans="1:13" hidden="1" outlineLevel="1" x14ac:dyDescent="0.25">
      <c r="A157" s="20" t="s">
        <v>219</v>
      </c>
      <c r="B157" s="36" t="s">
        <v>90</v>
      </c>
      <c r="E157" s="29"/>
      <c r="F157" s="33">
        <f t="shared" si="14"/>
        <v>0</v>
      </c>
      <c r="G157" s="33">
        <f t="shared" si="15"/>
        <v>0</v>
      </c>
      <c r="H157" s="19"/>
      <c r="L157" s="19"/>
      <c r="M157" s="19"/>
    </row>
    <row r="158" spans="1:13" hidden="1" outlineLevel="1" x14ac:dyDescent="0.25">
      <c r="A158" s="20" t="s">
        <v>220</v>
      </c>
      <c r="B158" s="36" t="s">
        <v>90</v>
      </c>
      <c r="E158" s="29"/>
      <c r="F158" s="33">
        <f t="shared" si="14"/>
        <v>0</v>
      </c>
      <c r="G158" s="33">
        <f t="shared" si="15"/>
        <v>0</v>
      </c>
      <c r="H158" s="19"/>
      <c r="L158" s="19"/>
      <c r="M158" s="19"/>
    </row>
    <row r="159" spans="1:13" hidden="1" outlineLevel="1" x14ac:dyDescent="0.25">
      <c r="A159" s="20" t="s">
        <v>221</v>
      </c>
      <c r="B159" s="36" t="s">
        <v>90</v>
      </c>
      <c r="E159" s="29"/>
      <c r="F159" s="33">
        <f t="shared" si="14"/>
        <v>0</v>
      </c>
      <c r="G159" s="33">
        <f t="shared" si="15"/>
        <v>0</v>
      </c>
      <c r="H159" s="19"/>
      <c r="L159" s="19"/>
      <c r="M159" s="19"/>
    </row>
    <row r="160" spans="1:13" hidden="1" outlineLevel="1" x14ac:dyDescent="0.25">
      <c r="A160" s="20" t="s">
        <v>222</v>
      </c>
      <c r="B160" s="36" t="s">
        <v>90</v>
      </c>
      <c r="E160" s="29"/>
      <c r="F160" s="33">
        <f t="shared" si="14"/>
        <v>0</v>
      </c>
      <c r="G160" s="33">
        <f t="shared" si="15"/>
        <v>0</v>
      </c>
      <c r="H160" s="19"/>
      <c r="L160" s="19"/>
      <c r="M160" s="19"/>
    </row>
    <row r="161" spans="1:13" hidden="1" outlineLevel="1" x14ac:dyDescent="0.25">
      <c r="A161" s="20" t="s">
        <v>223</v>
      </c>
      <c r="B161" s="36" t="s">
        <v>90</v>
      </c>
      <c r="E161" s="29"/>
      <c r="F161" s="33">
        <f t="shared" si="14"/>
        <v>0</v>
      </c>
      <c r="G161" s="33">
        <f t="shared" si="15"/>
        <v>0</v>
      </c>
      <c r="H161" s="19"/>
      <c r="L161" s="19"/>
      <c r="M161" s="19"/>
    </row>
    <row r="162" spans="1:13" hidden="1" outlineLevel="1" x14ac:dyDescent="0.25">
      <c r="A162" s="20" t="s">
        <v>224</v>
      </c>
      <c r="B162" s="36" t="s">
        <v>90</v>
      </c>
      <c r="C162" s="37"/>
      <c r="D162" s="37"/>
      <c r="E162" s="37"/>
      <c r="F162" s="33">
        <f t="shared" si="14"/>
        <v>0</v>
      </c>
      <c r="G162" s="33">
        <f t="shared" si="15"/>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3200</v>
      </c>
      <c r="D165" s="20">
        <v>3200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3200</v>
      </c>
      <c r="D167" s="19">
        <f>SUM(D164:D166)</f>
        <v>3200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20">
        <v>0</v>
      </c>
      <c r="D174" s="26"/>
      <c r="E174" s="24"/>
      <c r="F174" s="33" t="str">
        <f>IF($C$179=0,"",IF(C174="[for completion]","",C174/$C$179))</f>
        <v/>
      </c>
      <c r="G174" s="33"/>
      <c r="H174" s="19"/>
      <c r="L174" s="19"/>
      <c r="M174" s="19"/>
    </row>
    <row r="175" spans="1:13" x14ac:dyDescent="0.25">
      <c r="A175" s="20" t="s">
        <v>9</v>
      </c>
      <c r="B175" s="29" t="s">
        <v>955</v>
      </c>
      <c r="C175" s="20">
        <v>0</v>
      </c>
      <c r="E175" s="35"/>
      <c r="F175" s="33" t="str">
        <f t="shared" ref="F175:F178" si="16">IF($C$179=0,"",IF(C175="[for completion]","",C175/$C$179))</f>
        <v/>
      </c>
      <c r="G175" s="33"/>
      <c r="H175" s="19"/>
      <c r="L175" s="19"/>
      <c r="M175" s="19"/>
    </row>
    <row r="176" spans="1:13" x14ac:dyDescent="0.25">
      <c r="A176" s="20" t="s">
        <v>242</v>
      </c>
      <c r="B176" s="29" t="s">
        <v>243</v>
      </c>
      <c r="C176" s="20">
        <v>0</v>
      </c>
      <c r="E176" s="35"/>
      <c r="F176" s="33" t="str">
        <f>IF($C$179=0,"",IF(C176="[for completion]","",C176/$C$179))</f>
        <v/>
      </c>
      <c r="G176" s="33"/>
      <c r="H176" s="19"/>
      <c r="L176" s="19"/>
      <c r="M176" s="19"/>
    </row>
    <row r="177" spans="1:13" x14ac:dyDescent="0.25">
      <c r="A177" s="20" t="s">
        <v>244</v>
      </c>
      <c r="B177" s="29" t="s">
        <v>245</v>
      </c>
      <c r="C177" s="20">
        <v>0</v>
      </c>
      <c r="E177" s="35"/>
      <c r="F177" s="33" t="str">
        <f t="shared" si="16"/>
        <v/>
      </c>
      <c r="G177" s="33"/>
      <c r="H177" s="19"/>
      <c r="L177" s="19"/>
      <c r="M177" s="19"/>
    </row>
    <row r="178" spans="1:13" x14ac:dyDescent="0.25">
      <c r="A178" s="20" t="s">
        <v>246</v>
      </c>
      <c r="B178" s="29" t="s">
        <v>86</v>
      </c>
      <c r="C178" s="20">
        <v>0</v>
      </c>
      <c r="E178" s="35"/>
      <c r="F178" s="33" t="str">
        <f t="shared" si="16"/>
        <v/>
      </c>
      <c r="G178" s="33"/>
      <c r="H178" s="19"/>
      <c r="L178" s="19"/>
      <c r="M178" s="19"/>
    </row>
    <row r="179" spans="1:13" x14ac:dyDescent="0.25">
      <c r="A179" s="20" t="s">
        <v>10</v>
      </c>
      <c r="B179" s="39" t="s">
        <v>88</v>
      </c>
      <c r="C179" s="29">
        <f>SUM(C174:C178)</f>
        <v>0</v>
      </c>
      <c r="E179" s="35"/>
      <c r="F179" s="33" t="str">
        <f>IF($C$179=0,"",IF(C179="[for completion]","",C179/$C$179))</f>
        <v/>
      </c>
      <c r="G179" s="33"/>
      <c r="H179" s="19"/>
      <c r="L179" s="19"/>
      <c r="M179" s="19"/>
    </row>
    <row r="180" spans="1:13" hidden="1" outlineLevel="1" x14ac:dyDescent="0.25">
      <c r="A180" s="20" t="s">
        <v>247</v>
      </c>
      <c r="B180" s="45" t="s">
        <v>248</v>
      </c>
      <c r="E180" s="35"/>
      <c r="F180" s="33" t="str">
        <f t="shared" ref="F180:F187" si="17">IF($C$179=0,"",IF(C180="[for completion]","",C180/$C$179))</f>
        <v/>
      </c>
      <c r="G180" s="33"/>
      <c r="H180" s="19"/>
      <c r="L180" s="19"/>
      <c r="M180" s="19"/>
    </row>
    <row r="181" spans="1:13" s="45" customFormat="1" hidden="1" outlineLevel="1" x14ac:dyDescent="0.25">
      <c r="A181" s="20" t="s">
        <v>249</v>
      </c>
      <c r="B181" s="45" t="s">
        <v>250</v>
      </c>
      <c r="F181" s="33" t="str">
        <f t="shared" si="17"/>
        <v/>
      </c>
      <c r="G181" s="116"/>
    </row>
    <row r="182" spans="1:13" hidden="1" outlineLevel="1" x14ac:dyDescent="0.25">
      <c r="A182" s="20" t="s">
        <v>251</v>
      </c>
      <c r="B182" s="45" t="s">
        <v>252</v>
      </c>
      <c r="E182" s="35"/>
      <c r="F182" s="33" t="str">
        <f t="shared" si="17"/>
        <v/>
      </c>
      <c r="G182" s="33"/>
      <c r="H182" s="19"/>
      <c r="L182" s="19"/>
      <c r="M182" s="19"/>
    </row>
    <row r="183" spans="1:13" hidden="1" outlineLevel="1" x14ac:dyDescent="0.25">
      <c r="A183" s="20" t="s">
        <v>253</v>
      </c>
      <c r="B183" s="45" t="s">
        <v>254</v>
      </c>
      <c r="E183" s="35"/>
      <c r="F183" s="33" t="str">
        <f t="shared" si="17"/>
        <v/>
      </c>
      <c r="G183" s="33"/>
      <c r="H183" s="19"/>
      <c r="L183" s="19"/>
      <c r="M183" s="19"/>
    </row>
    <row r="184" spans="1:13" s="45" customFormat="1" hidden="1" outlineLevel="1" x14ac:dyDescent="0.25">
      <c r="A184" s="20" t="s">
        <v>255</v>
      </c>
      <c r="B184" s="45" t="s">
        <v>256</v>
      </c>
      <c r="F184" s="33" t="str">
        <f t="shared" si="17"/>
        <v/>
      </c>
      <c r="G184" s="116"/>
    </row>
    <row r="185" spans="1:13" hidden="1" outlineLevel="1" x14ac:dyDescent="0.25">
      <c r="A185" s="20" t="s">
        <v>257</v>
      </c>
      <c r="B185" s="45" t="s">
        <v>258</v>
      </c>
      <c r="E185" s="35"/>
      <c r="F185" s="33" t="str">
        <f t="shared" si="17"/>
        <v/>
      </c>
      <c r="G185" s="33"/>
      <c r="H185" s="19"/>
      <c r="L185" s="19"/>
      <c r="M185" s="19"/>
    </row>
    <row r="186" spans="1:13" hidden="1" outlineLevel="1" x14ac:dyDescent="0.25">
      <c r="A186" s="20" t="s">
        <v>259</v>
      </c>
      <c r="B186" s="45" t="s">
        <v>260</v>
      </c>
      <c r="E186" s="35"/>
      <c r="F186" s="33" t="str">
        <f t="shared" si="17"/>
        <v/>
      </c>
      <c r="G186" s="33"/>
      <c r="H186" s="19"/>
      <c r="L186" s="19"/>
      <c r="M186" s="19"/>
    </row>
    <row r="187" spans="1:13" hidden="1" outlineLevel="1" x14ac:dyDescent="0.25">
      <c r="A187" s="20" t="s">
        <v>261</v>
      </c>
      <c r="B187" s="45" t="s">
        <v>262</v>
      </c>
      <c r="E187" s="35"/>
      <c r="F187" s="33" t="str">
        <f t="shared" si="17"/>
        <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t="str">
        <f>IF($C$179=0,"",IF(C191="[for completion]","",C191/$C$179))</f>
        <v/>
      </c>
      <c r="G191" s="33"/>
      <c r="H191" s="19"/>
      <c r="L191" s="19"/>
      <c r="M191" s="19"/>
    </row>
    <row r="192" spans="1:13" collapsed="1" x14ac:dyDescent="0.25">
      <c r="A192" s="73"/>
      <c r="B192" s="74" t="s">
        <v>267</v>
      </c>
      <c r="C192" s="73" t="s">
        <v>54</v>
      </c>
      <c r="D192" s="73"/>
      <c r="E192" s="75"/>
      <c r="F192" s="102" t="s">
        <v>239</v>
      </c>
      <c r="G192" s="102"/>
      <c r="H192" s="19"/>
      <c r="L192" s="19"/>
      <c r="M192" s="19"/>
    </row>
    <row r="193" spans="1:13" x14ac:dyDescent="0.25">
      <c r="A193" s="20" t="s">
        <v>268</v>
      </c>
      <c r="B193" s="29" t="s">
        <v>269</v>
      </c>
      <c r="C193" s="20">
        <v>0</v>
      </c>
      <c r="E193" s="32"/>
      <c r="F193" s="33" t="str">
        <f t="shared" ref="F193:F206" si="18">IF($C$208=0,"",IF(C193="[for completion]","",C193/$C$208))</f>
        <v/>
      </c>
      <c r="G193" s="33"/>
      <c r="H193" s="19"/>
      <c r="L193" s="19"/>
      <c r="M193" s="19"/>
    </row>
    <row r="194" spans="1:13" x14ac:dyDescent="0.25">
      <c r="A194" s="20" t="s">
        <v>270</v>
      </c>
      <c r="B194" s="29" t="s">
        <v>271</v>
      </c>
      <c r="C194" s="20">
        <v>0</v>
      </c>
      <c r="E194" s="35"/>
      <c r="F194" s="33" t="str">
        <f t="shared" si="18"/>
        <v/>
      </c>
      <c r="G194" s="103"/>
      <c r="H194" s="19"/>
      <c r="L194" s="19"/>
      <c r="M194" s="19"/>
    </row>
    <row r="195" spans="1:13" x14ac:dyDescent="0.25">
      <c r="A195" s="20" t="s">
        <v>272</v>
      </c>
      <c r="B195" s="29" t="s">
        <v>273</v>
      </c>
      <c r="C195" s="20">
        <v>0</v>
      </c>
      <c r="E195" s="35"/>
      <c r="F195" s="33" t="str">
        <f t="shared" si="18"/>
        <v/>
      </c>
      <c r="G195" s="103"/>
      <c r="H195" s="19"/>
      <c r="L195" s="19"/>
      <c r="M195" s="19"/>
    </row>
    <row r="196" spans="1:13" x14ac:dyDescent="0.25">
      <c r="A196" s="20" t="s">
        <v>274</v>
      </c>
      <c r="B196" s="29" t="s">
        <v>275</v>
      </c>
      <c r="C196" s="20">
        <v>0</v>
      </c>
      <c r="E196" s="35"/>
      <c r="F196" s="33" t="str">
        <f t="shared" si="18"/>
        <v/>
      </c>
      <c r="G196" s="103"/>
      <c r="H196" s="19"/>
      <c r="L196" s="19"/>
      <c r="M196" s="19"/>
    </row>
    <row r="197" spans="1:13" x14ac:dyDescent="0.25">
      <c r="A197" s="20" t="s">
        <v>276</v>
      </c>
      <c r="B197" s="29" t="s">
        <v>277</v>
      </c>
      <c r="C197" s="20">
        <v>0</v>
      </c>
      <c r="E197" s="35"/>
      <c r="F197" s="33" t="str">
        <f t="shared" si="18"/>
        <v/>
      </c>
      <c r="G197" s="103"/>
      <c r="H197" s="19"/>
      <c r="L197" s="19"/>
      <c r="M197" s="19"/>
    </row>
    <row r="198" spans="1:13" x14ac:dyDescent="0.25">
      <c r="A198" s="20" t="s">
        <v>278</v>
      </c>
      <c r="B198" s="29" t="s">
        <v>279</v>
      </c>
      <c r="C198" s="20">
        <v>0</v>
      </c>
      <c r="E198" s="35"/>
      <c r="F198" s="33" t="str">
        <f t="shared" si="18"/>
        <v/>
      </c>
      <c r="G198" s="103"/>
      <c r="H198" s="19"/>
      <c r="L198" s="19"/>
      <c r="M198" s="19"/>
    </row>
    <row r="199" spans="1:13" x14ac:dyDescent="0.25">
      <c r="A199" s="20" t="s">
        <v>280</v>
      </c>
      <c r="B199" s="29" t="s">
        <v>281</v>
      </c>
      <c r="C199" s="20">
        <v>0</v>
      </c>
      <c r="E199" s="35"/>
      <c r="F199" s="33" t="str">
        <f t="shared" si="18"/>
        <v/>
      </c>
      <c r="G199" s="103"/>
      <c r="H199" s="19"/>
      <c r="L199" s="19"/>
      <c r="M199" s="19"/>
    </row>
    <row r="200" spans="1:13" x14ac:dyDescent="0.25">
      <c r="A200" s="20" t="s">
        <v>282</v>
      </c>
      <c r="B200" s="29" t="s">
        <v>12</v>
      </c>
      <c r="C200" s="20">
        <v>0</v>
      </c>
      <c r="E200" s="35"/>
      <c r="F200" s="33" t="str">
        <f t="shared" si="18"/>
        <v/>
      </c>
      <c r="G200" s="103"/>
      <c r="H200" s="19"/>
      <c r="L200" s="19"/>
      <c r="M200" s="19"/>
    </row>
    <row r="201" spans="1:13" x14ac:dyDescent="0.25">
      <c r="A201" s="20" t="s">
        <v>283</v>
      </c>
      <c r="B201" s="29" t="s">
        <v>284</v>
      </c>
      <c r="C201" s="20">
        <v>0</v>
      </c>
      <c r="E201" s="35"/>
      <c r="F201" s="33" t="str">
        <f t="shared" si="18"/>
        <v/>
      </c>
      <c r="G201" s="103"/>
      <c r="H201" s="19"/>
      <c r="L201" s="19"/>
      <c r="M201" s="19"/>
    </row>
    <row r="202" spans="1:13" x14ac:dyDescent="0.25">
      <c r="A202" s="20" t="s">
        <v>285</v>
      </c>
      <c r="B202" s="29" t="s">
        <v>286</v>
      </c>
      <c r="C202" s="20">
        <v>0</v>
      </c>
      <c r="E202" s="35"/>
      <c r="F202" s="33" t="str">
        <f t="shared" si="18"/>
        <v/>
      </c>
      <c r="G202" s="103"/>
      <c r="H202" s="19"/>
      <c r="L202" s="19"/>
      <c r="M202" s="19"/>
    </row>
    <row r="203" spans="1:13" x14ac:dyDescent="0.25">
      <c r="A203" s="20" t="s">
        <v>287</v>
      </c>
      <c r="B203" s="29" t="s">
        <v>288</v>
      </c>
      <c r="C203" s="20">
        <v>0</v>
      </c>
      <c r="E203" s="35"/>
      <c r="F203" s="33" t="str">
        <f t="shared" si="18"/>
        <v/>
      </c>
      <c r="G203" s="103"/>
      <c r="H203" s="19"/>
      <c r="L203" s="19"/>
      <c r="M203" s="19"/>
    </row>
    <row r="204" spans="1:13" x14ac:dyDescent="0.25">
      <c r="A204" s="20" t="s">
        <v>289</v>
      </c>
      <c r="B204" s="29" t="s">
        <v>290</v>
      </c>
      <c r="C204" s="20">
        <v>0</v>
      </c>
      <c r="E204" s="35"/>
      <c r="F204" s="33" t="str">
        <f t="shared" si="18"/>
        <v/>
      </c>
      <c r="G204" s="103"/>
      <c r="H204" s="19"/>
      <c r="L204" s="19"/>
      <c r="M204" s="19"/>
    </row>
    <row r="205" spans="1:13" x14ac:dyDescent="0.25">
      <c r="A205" s="20" t="s">
        <v>291</v>
      </c>
      <c r="B205" s="29" t="s">
        <v>292</v>
      </c>
      <c r="C205" s="20">
        <v>0</v>
      </c>
      <c r="E205" s="35"/>
      <c r="F205" s="33" t="str">
        <f t="shared" si="18"/>
        <v/>
      </c>
      <c r="G205" s="103"/>
      <c r="H205" s="19"/>
      <c r="L205" s="19"/>
      <c r="M205" s="19"/>
    </row>
    <row r="206" spans="1:13" x14ac:dyDescent="0.25">
      <c r="A206" s="20" t="s">
        <v>293</v>
      </c>
      <c r="B206" s="29" t="s">
        <v>86</v>
      </c>
      <c r="C206" s="20">
        <v>0</v>
      </c>
      <c r="E206" s="35"/>
      <c r="F206" s="33" t="str">
        <f t="shared" si="18"/>
        <v/>
      </c>
      <c r="G206" s="103"/>
      <c r="H206" s="19"/>
      <c r="L206" s="19"/>
      <c r="M206" s="19"/>
    </row>
    <row r="207" spans="1:13" x14ac:dyDescent="0.25">
      <c r="A207" s="20" t="s">
        <v>294</v>
      </c>
      <c r="B207" s="34" t="s">
        <v>295</v>
      </c>
      <c r="C207" s="20">
        <v>0</v>
      </c>
      <c r="E207" s="35"/>
      <c r="F207" s="33" t="str">
        <f>IF($C$208=0,"",IF(C207="[for completion]","",C207/$C$208))</f>
        <v/>
      </c>
      <c r="G207" s="103"/>
      <c r="H207" s="19"/>
      <c r="L207" s="19"/>
      <c r="M207" s="19"/>
    </row>
    <row r="208" spans="1:13" x14ac:dyDescent="0.25">
      <c r="A208" s="20" t="s">
        <v>296</v>
      </c>
      <c r="B208" s="39" t="s">
        <v>88</v>
      </c>
      <c r="C208" s="29">
        <f>SUM(C193:C206)</f>
        <v>0</v>
      </c>
      <c r="D208" s="29"/>
      <c r="E208" s="35"/>
      <c r="F208" s="103">
        <f>SUM(F193:F206)</f>
        <v>0</v>
      </c>
      <c r="G208" s="103"/>
      <c r="H208" s="19"/>
      <c r="L208" s="19"/>
      <c r="M208" s="19"/>
    </row>
    <row r="209" spans="1:13" hidden="1" outlineLevel="1" x14ac:dyDescent="0.25">
      <c r="A209" s="20" t="s">
        <v>297</v>
      </c>
      <c r="B209" s="36" t="s">
        <v>90</v>
      </c>
      <c r="E209" s="35"/>
      <c r="F209" s="33" t="str">
        <f>IF($C$208=0,"",IF(C209="[for completion]","",C209/$C$208))</f>
        <v/>
      </c>
      <c r="G209" s="103"/>
      <c r="H209" s="19"/>
      <c r="L209" s="19"/>
      <c r="M209" s="19"/>
    </row>
    <row r="210" spans="1:13" hidden="1" outlineLevel="1" x14ac:dyDescent="0.25">
      <c r="A210" s="20" t="s">
        <v>298</v>
      </c>
      <c r="B210" s="36" t="s">
        <v>90</v>
      </c>
      <c r="E210" s="35"/>
      <c r="F210" s="33" t="str">
        <f t="shared" ref="F210:F215" si="19">IF($C$208=0,"",IF(C210="[for completion]","",C210/$C$208))</f>
        <v/>
      </c>
      <c r="G210" s="103"/>
      <c r="H210" s="19"/>
      <c r="L210" s="19"/>
      <c r="M210" s="19"/>
    </row>
    <row r="211" spans="1:13" hidden="1" outlineLevel="1" x14ac:dyDescent="0.25">
      <c r="A211" s="20" t="s">
        <v>299</v>
      </c>
      <c r="B211" s="36" t="s">
        <v>90</v>
      </c>
      <c r="E211" s="35"/>
      <c r="F211" s="33" t="str">
        <f t="shared" si="19"/>
        <v/>
      </c>
      <c r="G211" s="103"/>
      <c r="H211" s="19"/>
      <c r="L211" s="19"/>
      <c r="M211" s="19"/>
    </row>
    <row r="212" spans="1:13" hidden="1" outlineLevel="1" x14ac:dyDescent="0.25">
      <c r="A212" s="20" t="s">
        <v>300</v>
      </c>
      <c r="B212" s="36" t="s">
        <v>90</v>
      </c>
      <c r="E212" s="35"/>
      <c r="F212" s="33" t="str">
        <f t="shared" si="19"/>
        <v/>
      </c>
      <c r="G212" s="103"/>
      <c r="H212" s="19"/>
      <c r="L212" s="19"/>
      <c r="M212" s="19"/>
    </row>
    <row r="213" spans="1:13" hidden="1" outlineLevel="1" x14ac:dyDescent="0.25">
      <c r="A213" s="20" t="s">
        <v>301</v>
      </c>
      <c r="B213" s="36" t="s">
        <v>90</v>
      </c>
      <c r="E213" s="35"/>
      <c r="F213" s="33" t="str">
        <f t="shared" si="19"/>
        <v/>
      </c>
      <c r="G213" s="103"/>
      <c r="H213" s="19"/>
      <c r="L213" s="19"/>
      <c r="M213" s="19"/>
    </row>
    <row r="214" spans="1:13" hidden="1" outlineLevel="1" x14ac:dyDescent="0.25">
      <c r="A214" s="20" t="s">
        <v>302</v>
      </c>
      <c r="B214" s="36" t="s">
        <v>90</v>
      </c>
      <c r="E214" s="35"/>
      <c r="F214" s="33" t="str">
        <f t="shared" si="19"/>
        <v/>
      </c>
      <c r="G214" s="103"/>
      <c r="H214" s="19"/>
      <c r="L214" s="19"/>
      <c r="M214" s="19"/>
    </row>
    <row r="215" spans="1:13" hidden="1" outlineLevel="1" x14ac:dyDescent="0.25">
      <c r="A215" s="20" t="s">
        <v>303</v>
      </c>
      <c r="B215" s="36" t="s">
        <v>90</v>
      </c>
      <c r="E215" s="35"/>
      <c r="F215" s="33" t="str">
        <f t="shared" si="19"/>
        <v/>
      </c>
      <c r="G215" s="103"/>
      <c r="H215" s="19"/>
      <c r="L215" s="19"/>
      <c r="M215" s="19"/>
    </row>
    <row r="216" spans="1:13" collapsed="1" x14ac:dyDescent="0.25">
      <c r="A216" s="73"/>
      <c r="B216" s="79" t="s">
        <v>1075</v>
      </c>
      <c r="C216" s="73" t="s">
        <v>54</v>
      </c>
      <c r="D216" s="73"/>
      <c r="E216" s="75"/>
      <c r="F216" s="102" t="s">
        <v>76</v>
      </c>
      <c r="G216" s="102" t="s">
        <v>226</v>
      </c>
      <c r="H216" s="19"/>
      <c r="L216" s="19"/>
      <c r="M216" s="19"/>
    </row>
    <row r="217" spans="1:13" x14ac:dyDescent="0.25">
      <c r="A217" s="20" t="s">
        <v>304</v>
      </c>
      <c r="B217" s="17" t="s">
        <v>305</v>
      </c>
      <c r="C217" s="20">
        <v>0</v>
      </c>
      <c r="E217" s="43"/>
      <c r="F217" s="33">
        <f t="shared" ref="F217:F219" si="20">IF($C$38=0,"",IF(C217="","",C217/$C$38))</f>
        <v>0</v>
      </c>
      <c r="G217" s="33"/>
      <c r="H217" s="19"/>
      <c r="L217" s="19"/>
      <c r="M217" s="19"/>
    </row>
    <row r="218" spans="1:13" x14ac:dyDescent="0.25">
      <c r="A218" s="20" t="s">
        <v>306</v>
      </c>
      <c r="B218" s="17" t="s">
        <v>307</v>
      </c>
      <c r="C218" s="20">
        <v>0</v>
      </c>
      <c r="E218" s="43"/>
      <c r="F218" s="33">
        <f t="shared" si="20"/>
        <v>0</v>
      </c>
      <c r="G218" s="33"/>
      <c r="H218" s="19"/>
      <c r="L218" s="19"/>
      <c r="M218" s="19"/>
    </row>
    <row r="219" spans="1:13" x14ac:dyDescent="0.25">
      <c r="A219" s="20" t="s">
        <v>308</v>
      </c>
      <c r="B219" s="17" t="s">
        <v>86</v>
      </c>
      <c r="C219" s="20">
        <v>0</v>
      </c>
      <c r="E219" s="43"/>
      <c r="F219" s="33">
        <f t="shared" si="20"/>
        <v>0</v>
      </c>
      <c r="G219" s="33"/>
      <c r="H219" s="19"/>
      <c r="L219" s="19"/>
      <c r="M219" s="19"/>
    </row>
    <row r="220" spans="1:13" x14ac:dyDescent="0.25">
      <c r="A220" s="20" t="s">
        <v>309</v>
      </c>
      <c r="B220" s="39" t="s">
        <v>88</v>
      </c>
      <c r="C220" s="20">
        <f>SUM(C217:C219)</f>
        <v>0</v>
      </c>
      <c r="E220" s="43"/>
      <c r="F220" s="103">
        <f>SUM(F217:F219)</f>
        <v>0</v>
      </c>
      <c r="G220" s="81"/>
      <c r="H220" s="19"/>
      <c r="L220" s="19"/>
      <c r="M220" s="19"/>
    </row>
    <row r="221" spans="1:13" x14ac:dyDescent="0.25">
      <c r="A221" s="20" t="s">
        <v>310</v>
      </c>
      <c r="B221" s="36" t="s">
        <v>1020</v>
      </c>
      <c r="C221" s="20">
        <v>0</v>
      </c>
      <c r="E221" s="43"/>
      <c r="F221" s="33">
        <f>IF($C$38=0,"",IF(C221="","",C221/$C$38))</f>
        <v>0</v>
      </c>
      <c r="G221" s="33">
        <f>IF($C$39=0,"",IF(C221="","",C221/$C$39))</f>
        <v>0</v>
      </c>
      <c r="H221" s="19"/>
      <c r="L221" s="19"/>
      <c r="M221" s="19"/>
    </row>
    <row r="222" spans="1:13" hidden="1" outlineLevel="1" x14ac:dyDescent="0.25">
      <c r="A222" s="20" t="s">
        <v>311</v>
      </c>
      <c r="B222" s="36" t="s">
        <v>90</v>
      </c>
      <c r="E222" s="43"/>
      <c r="F222" s="33" t="str">
        <f t="shared" ref="F222:F227" si="21">IF($C$38=0,"",IF(C222="","",C222/$C$38))</f>
        <v/>
      </c>
      <c r="G222" s="33" t="str">
        <f t="shared" ref="G222:G227" si="22">IF($C$39=0,"",IF(C222="","",C222/$C$39))</f>
        <v/>
      </c>
      <c r="H222" s="19"/>
      <c r="L222" s="19"/>
      <c r="M222" s="19"/>
    </row>
    <row r="223" spans="1:13" hidden="1" outlineLevel="1" x14ac:dyDescent="0.25">
      <c r="A223" s="20" t="s">
        <v>312</v>
      </c>
      <c r="B223" s="36" t="s">
        <v>90</v>
      </c>
      <c r="E223" s="43"/>
      <c r="F223" s="33" t="str">
        <f t="shared" si="21"/>
        <v/>
      </c>
      <c r="G223" s="33" t="str">
        <f t="shared" si="22"/>
        <v/>
      </c>
      <c r="H223" s="19"/>
      <c r="L223" s="19"/>
      <c r="M223" s="19"/>
    </row>
    <row r="224" spans="1:13" hidden="1" outlineLevel="1" x14ac:dyDescent="0.25">
      <c r="A224" s="20" t="s">
        <v>313</v>
      </c>
      <c r="B224" s="36" t="s">
        <v>90</v>
      </c>
      <c r="E224" s="43"/>
      <c r="F224" s="33" t="str">
        <f t="shared" si="21"/>
        <v/>
      </c>
      <c r="G224" s="33" t="str">
        <f t="shared" si="22"/>
        <v/>
      </c>
      <c r="H224" s="19"/>
      <c r="L224" s="19"/>
      <c r="M224" s="19"/>
    </row>
    <row r="225" spans="1:14" hidden="1" outlineLevel="1" x14ac:dyDescent="0.25">
      <c r="A225" s="20" t="s">
        <v>314</v>
      </c>
      <c r="B225" s="36" t="s">
        <v>90</v>
      </c>
      <c r="E225" s="43"/>
      <c r="F225" s="33" t="str">
        <f t="shared" si="21"/>
        <v/>
      </c>
      <c r="G225" s="33" t="str">
        <f t="shared" si="22"/>
        <v/>
      </c>
      <c r="H225" s="19"/>
      <c r="L225" s="19"/>
      <c r="M225" s="19"/>
    </row>
    <row r="226" spans="1:14" hidden="1" outlineLevel="1" x14ac:dyDescent="0.25">
      <c r="A226" s="20" t="s">
        <v>315</v>
      </c>
      <c r="B226" s="36" t="s">
        <v>90</v>
      </c>
      <c r="E226" s="29"/>
      <c r="F226" s="33" t="str">
        <f t="shared" si="21"/>
        <v/>
      </c>
      <c r="G226" s="33" t="str">
        <f t="shared" si="22"/>
        <v/>
      </c>
      <c r="H226" s="19"/>
      <c r="L226" s="19"/>
      <c r="M226" s="19"/>
    </row>
    <row r="227" spans="1:14" hidden="1" outlineLevel="1" x14ac:dyDescent="0.25">
      <c r="A227" s="20" t="s">
        <v>316</v>
      </c>
      <c r="B227" s="36" t="s">
        <v>90</v>
      </c>
      <c r="E227" s="43"/>
      <c r="F227" s="33" t="str">
        <f t="shared" si="21"/>
        <v/>
      </c>
      <c r="G227" s="33" t="str">
        <f t="shared" si="22"/>
        <v/>
      </c>
      <c r="H227" s="19"/>
      <c r="L227" s="19"/>
      <c r="M227" s="19"/>
    </row>
    <row r="228" spans="1:14" collapsed="1" x14ac:dyDescent="0.25">
      <c r="A228" s="73"/>
      <c r="B228" s="73" t="s">
        <v>1009</v>
      </c>
      <c r="C228" s="73"/>
      <c r="D228" s="73"/>
      <c r="E228" s="75"/>
      <c r="F228" s="102"/>
      <c r="G228" s="102"/>
      <c r="H228" s="19"/>
      <c r="L228" s="19"/>
      <c r="M228" s="19"/>
    </row>
    <row r="229" spans="1:14" x14ac:dyDescent="0.25">
      <c r="A229" s="20" t="s">
        <v>317</v>
      </c>
      <c r="B229" s="20" t="s">
        <v>1010</v>
      </c>
      <c r="C229" s="47" t="s">
        <v>1021</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1017</v>
      </c>
      <c r="C285" s="69" t="s">
        <v>1</v>
      </c>
      <c r="D285" s="69" t="s">
        <v>1</v>
      </c>
      <c r="E285" s="69"/>
      <c r="F285" s="69" t="s">
        <v>1</v>
      </c>
      <c r="G285" s="112"/>
      <c r="H285" s="19"/>
      <c r="I285" s="23"/>
      <c r="J285" s="23"/>
      <c r="K285" s="23"/>
      <c r="L285" s="23"/>
      <c r="M285" s="24"/>
    </row>
    <row r="286" spans="1:14" ht="18.75" x14ac:dyDescent="0.25">
      <c r="A286" s="138" t="s">
        <v>1056</v>
      </c>
      <c r="B286" s="46"/>
      <c r="C286" s="46"/>
      <c r="D286" s="46"/>
      <c r="E286" s="46"/>
      <c r="F286" s="108"/>
      <c r="G286" s="117"/>
      <c r="H286" s="19"/>
      <c r="I286" s="23"/>
      <c r="J286" s="23"/>
      <c r="K286" s="23"/>
      <c r="L286" s="23"/>
      <c r="M286" s="24"/>
    </row>
    <row r="287" spans="1:14" ht="18.75" x14ac:dyDescent="0.25">
      <c r="A287" s="138" t="s">
        <v>1057</v>
      </c>
      <c r="B287" s="46"/>
      <c r="C287" s="46"/>
      <c r="D287" s="46"/>
      <c r="E287" s="46"/>
      <c r="F287" s="108"/>
      <c r="G287" s="117"/>
      <c r="H287" s="19"/>
      <c r="I287" s="23"/>
      <c r="J287" s="23"/>
      <c r="K287" s="23"/>
      <c r="L287" s="23"/>
      <c r="M287" s="24"/>
    </row>
    <row r="288" spans="1:14" x14ac:dyDescent="0.25">
      <c r="A288" s="20" t="s">
        <v>377</v>
      </c>
      <c r="B288" s="136" t="s">
        <v>1022</v>
      </c>
      <c r="C288" s="47">
        <f>ROW(B38)</f>
        <v>38</v>
      </c>
      <c r="D288" s="42"/>
      <c r="E288" s="42"/>
      <c r="F288" s="81"/>
      <c r="G288" s="81"/>
      <c r="H288" s="19"/>
      <c r="I288" s="27"/>
      <c r="J288" s="47"/>
      <c r="L288" s="42"/>
      <c r="M288" s="42"/>
      <c r="N288" s="42"/>
    </row>
    <row r="289" spans="1:14" x14ac:dyDescent="0.25">
      <c r="A289" s="20" t="s">
        <v>378</v>
      </c>
      <c r="B289" s="136" t="s">
        <v>1023</v>
      </c>
      <c r="C289" s="47">
        <f>ROW(B39)</f>
        <v>39</v>
      </c>
      <c r="E289" s="42"/>
      <c r="F289" s="81"/>
      <c r="H289" s="19"/>
      <c r="I289" s="27"/>
      <c r="J289" s="47"/>
      <c r="L289" s="42"/>
      <c r="M289" s="42"/>
    </row>
    <row r="290" spans="1:14" x14ac:dyDescent="0.25">
      <c r="A290" s="20" t="s">
        <v>379</v>
      </c>
      <c r="B290" s="136" t="s">
        <v>1024</v>
      </c>
      <c r="C290" s="47" t="s">
        <v>1021</v>
      </c>
      <c r="E290" s="42"/>
      <c r="F290" s="81"/>
      <c r="G290" s="110"/>
      <c r="H290" s="19"/>
      <c r="I290" s="27"/>
      <c r="J290" s="47"/>
      <c r="K290" s="47"/>
      <c r="L290" s="48"/>
      <c r="M290" s="42"/>
      <c r="N290" s="48"/>
    </row>
    <row r="291" spans="1:14" x14ac:dyDescent="0.25">
      <c r="A291" s="20" t="s">
        <v>380</v>
      </c>
      <c r="B291" s="136" t="s">
        <v>1025</v>
      </c>
      <c r="C291" s="47" t="s">
        <v>989</v>
      </c>
      <c r="D291" s="47" t="s">
        <v>993</v>
      </c>
      <c r="E291" s="48"/>
      <c r="F291" s="81"/>
      <c r="H291" s="19"/>
      <c r="I291" s="27"/>
      <c r="J291" s="47"/>
    </row>
    <row r="292" spans="1:14" x14ac:dyDescent="0.25">
      <c r="A292" s="20" t="s">
        <v>381</v>
      </c>
      <c r="B292" s="136" t="s">
        <v>1026</v>
      </c>
      <c r="C292" s="47">
        <f>ROW(B52)</f>
        <v>52</v>
      </c>
      <c r="G292" s="110"/>
      <c r="H292" s="19"/>
      <c r="I292" s="27"/>
      <c r="J292"/>
      <c r="K292" s="47"/>
      <c r="L292" s="48"/>
      <c r="N292" s="48"/>
    </row>
    <row r="293" spans="1:14" ht="30" x14ac:dyDescent="0.25">
      <c r="A293" s="20" t="s">
        <v>382</v>
      </c>
      <c r="B293" s="136" t="s">
        <v>1027</v>
      </c>
      <c r="C293" s="120" t="s">
        <v>1077</v>
      </c>
      <c r="D293" s="47" t="s">
        <v>1078</v>
      </c>
      <c r="E293" s="48"/>
      <c r="F293" s="109" t="s">
        <v>994</v>
      </c>
      <c r="G293" s="110"/>
      <c r="H293" s="19"/>
      <c r="I293" s="27"/>
      <c r="J293"/>
      <c r="K293" s="47"/>
      <c r="L293" s="48"/>
      <c r="N293" s="48"/>
    </row>
    <row r="294" spans="1:14" x14ac:dyDescent="0.25">
      <c r="A294" s="20" t="s">
        <v>383</v>
      </c>
      <c r="B294" s="136" t="s">
        <v>1028</v>
      </c>
      <c r="C294" s="137" t="s">
        <v>1029</v>
      </c>
      <c r="D294" s="47"/>
      <c r="E294" s="48"/>
      <c r="F294" s="109"/>
      <c r="G294" s="110"/>
      <c r="H294" s="19"/>
      <c r="I294" s="27"/>
      <c r="J294"/>
      <c r="K294" s="47"/>
      <c r="L294" s="48"/>
      <c r="N294" s="48"/>
    </row>
    <row r="295" spans="1:14" x14ac:dyDescent="0.25">
      <c r="A295" s="20" t="s">
        <v>384</v>
      </c>
      <c r="B295" s="136" t="s">
        <v>1030</v>
      </c>
      <c r="C295" s="120"/>
      <c r="D295" s="47"/>
      <c r="E295" s="48"/>
      <c r="F295" s="109"/>
      <c r="H295" s="19"/>
      <c r="I295" s="27"/>
      <c r="M295" s="48"/>
    </row>
    <row r="296" spans="1:14" x14ac:dyDescent="0.25">
      <c r="A296" s="20" t="s">
        <v>385</v>
      </c>
      <c r="B296" s="136" t="s">
        <v>1031</v>
      </c>
      <c r="C296" s="47" t="s">
        <v>1079</v>
      </c>
      <c r="D296" s="47" t="s">
        <v>995</v>
      </c>
      <c r="H296" s="19"/>
      <c r="I296" s="27"/>
      <c r="J296" s="47"/>
      <c r="M296" s="48"/>
    </row>
    <row r="297" spans="1:14" x14ac:dyDescent="0.25">
      <c r="A297" s="20" t="s">
        <v>386</v>
      </c>
      <c r="B297" s="136" t="s">
        <v>1032</v>
      </c>
      <c r="C297" s="47">
        <f>ROW(B111)</f>
        <v>111</v>
      </c>
      <c r="F297" s="110"/>
      <c r="H297" s="19"/>
      <c r="I297" s="27"/>
      <c r="J297" s="47"/>
      <c r="L297" s="48"/>
      <c r="M297" s="48"/>
    </row>
    <row r="298" spans="1:14" x14ac:dyDescent="0.25">
      <c r="A298" s="20" t="s">
        <v>387</v>
      </c>
      <c r="B298" s="136" t="s">
        <v>1033</v>
      </c>
      <c r="C298" s="47">
        <f>ROW(B163)</f>
        <v>163</v>
      </c>
      <c r="E298" s="48"/>
      <c r="F298" s="110"/>
      <c r="H298" s="19"/>
      <c r="I298" s="27"/>
      <c r="J298" s="47"/>
      <c r="L298" s="48"/>
      <c r="M298" s="48"/>
    </row>
    <row r="299" spans="1:14" x14ac:dyDescent="0.25">
      <c r="A299" s="20" t="s">
        <v>388</v>
      </c>
      <c r="B299" s="136" t="s">
        <v>1034</v>
      </c>
      <c r="C299" s="47">
        <f>ROW(B137)</f>
        <v>137</v>
      </c>
      <c r="E299" s="48"/>
      <c r="F299" s="110"/>
      <c r="H299" s="19"/>
      <c r="J299" s="47"/>
      <c r="L299" s="48"/>
    </row>
    <row r="300" spans="1:14" x14ac:dyDescent="0.25">
      <c r="A300" s="20" t="s">
        <v>389</v>
      </c>
      <c r="B300" s="136" t="s">
        <v>1035</v>
      </c>
      <c r="C300" s="47" t="s">
        <v>1036</v>
      </c>
      <c r="E300" s="48"/>
      <c r="F300" s="110"/>
      <c r="H300" s="19"/>
      <c r="J300" s="47"/>
      <c r="L300" s="48"/>
    </row>
    <row r="301" spans="1:14" ht="30" x14ac:dyDescent="0.25">
      <c r="A301" s="20" t="s">
        <v>1049</v>
      </c>
      <c r="B301" s="136" t="s">
        <v>1076</v>
      </c>
      <c r="C301" s="47" t="s">
        <v>1037</v>
      </c>
      <c r="D301" s="47" t="s">
        <v>1038</v>
      </c>
      <c r="E301" s="47"/>
      <c r="F301" s="110" t="s">
        <v>1039</v>
      </c>
      <c r="H301" s="19"/>
      <c r="J301" s="47"/>
      <c r="L301" s="48"/>
    </row>
    <row r="302" spans="1:14" x14ac:dyDescent="0.25">
      <c r="A302" s="20" t="s">
        <v>1050</v>
      </c>
      <c r="B302" s="136" t="s">
        <v>1040</v>
      </c>
      <c r="C302" s="47" t="s">
        <v>1041</v>
      </c>
      <c r="E302" s="48"/>
      <c r="H302" s="19"/>
      <c r="I302" s="27"/>
      <c r="J302" s="47"/>
      <c r="L302" s="48"/>
    </row>
    <row r="303" spans="1:14" x14ac:dyDescent="0.25">
      <c r="A303" s="20" t="s">
        <v>1051</v>
      </c>
      <c r="B303" s="136" t="s">
        <v>1042</v>
      </c>
      <c r="C303" s="47">
        <f>ROW(B65)</f>
        <v>65</v>
      </c>
      <c r="E303" s="48"/>
      <c r="H303" s="19"/>
      <c r="I303" s="27"/>
      <c r="J303" s="47"/>
      <c r="L303" s="48"/>
    </row>
    <row r="304" spans="1:14" x14ac:dyDescent="0.25">
      <c r="A304" s="20" t="s">
        <v>1052</v>
      </c>
      <c r="B304" s="136" t="s">
        <v>1043</v>
      </c>
      <c r="C304" s="47">
        <f>ROW(B88)</f>
        <v>88</v>
      </c>
      <c r="E304" s="48"/>
      <c r="H304" s="19"/>
      <c r="I304" s="27"/>
      <c r="J304" s="47"/>
      <c r="L304" s="48"/>
    </row>
    <row r="305" spans="1:13" x14ac:dyDescent="0.25">
      <c r="A305" s="20" t="s">
        <v>1053</v>
      </c>
      <c r="B305" s="136" t="s">
        <v>1044</v>
      </c>
      <c r="C305" s="47" t="s">
        <v>1015</v>
      </c>
      <c r="E305" s="48"/>
      <c r="H305" s="19"/>
      <c r="I305" s="27"/>
      <c r="J305" s="47"/>
      <c r="L305" s="48"/>
    </row>
    <row r="306" spans="1:13" x14ac:dyDescent="0.25">
      <c r="A306" s="20" t="s">
        <v>1054</v>
      </c>
      <c r="B306" s="136" t="s">
        <v>1045</v>
      </c>
      <c r="C306" s="47" t="s">
        <v>1046</v>
      </c>
      <c r="E306" s="48"/>
      <c r="H306" s="19"/>
      <c r="I306" s="27"/>
      <c r="J306" s="47"/>
      <c r="K306" s="47"/>
      <c r="L306" s="48"/>
    </row>
    <row r="307" spans="1:13" x14ac:dyDescent="0.25">
      <c r="A307" s="20" t="s">
        <v>1055</v>
      </c>
      <c r="B307" s="136" t="s">
        <v>1047</v>
      </c>
      <c r="C307" s="25" t="s">
        <v>1048</v>
      </c>
      <c r="D307" s="47" t="s">
        <v>996</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30" x14ac:dyDescent="0.25">
      <c r="A338" s="20" t="s">
        <v>428</v>
      </c>
      <c r="B338" s="36" t="s">
        <v>1001</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8" display="5. References to Capital Requirements Regulation (CRR) 129(1)" xr:uid="{00000000-0004-0000-0100-000013000000}"/>
    <hyperlink ref="C16" r:id="rId4" xr:uid="{00000000-0004-0000-0100-00001A000000}"/>
    <hyperlink ref="C229" location="'D1. Bond List'!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305" location="'C. ATT Harmonised Glossary'!A12" display="12 Harmonised Glossary" xr:uid="{9AFC355E-ECF9-4759-A00A-1767E8C411CF}"/>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80" zoomScaleNormal="80" zoomScalePageLayoutView="50" workbookViewId="0"/>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4">
        <v>1261.5852095293917</v>
      </c>
      <c r="F12" s="33">
        <f>IF($C$15=0,"",IF(C12="[for completion]","",C12/$C$15))</f>
        <v>0.26708695978030783</v>
      </c>
    </row>
    <row r="13" spans="1:7" x14ac:dyDescent="0.25">
      <c r="A13" s="20" t="s">
        <v>471</v>
      </c>
      <c r="B13" s="20" t="s">
        <v>472</v>
      </c>
      <c r="C13" s="124">
        <v>3461.9146220127686</v>
      </c>
      <c r="F13" s="33">
        <f>IF($C$15=0,"",IF(C13="[for completion]","",C13/$C$15))</f>
        <v>0.73291304021969228</v>
      </c>
    </row>
    <row r="14" spans="1:7" x14ac:dyDescent="0.25">
      <c r="A14" s="20" t="s">
        <v>473</v>
      </c>
      <c r="B14" s="20" t="s">
        <v>86</v>
      </c>
      <c r="C14" s="124">
        <v>0</v>
      </c>
      <c r="F14" s="33">
        <f>IF($C$15=0,"",IF(C14="[for completion]","",C14/$C$15))</f>
        <v>0</v>
      </c>
    </row>
    <row r="15" spans="1:7" x14ac:dyDescent="0.25">
      <c r="A15" s="20" t="s">
        <v>474</v>
      </c>
      <c r="B15" s="49" t="s">
        <v>88</v>
      </c>
      <c r="C15" s="124">
        <f>SUM(C12:C14)</f>
        <v>4723.4998315421599</v>
      </c>
      <c r="F15" s="33">
        <f>SUM(F12:F14)</f>
        <v>1</v>
      </c>
    </row>
    <row r="16" spans="1:7" hidden="1" outlineLevel="1" x14ac:dyDescent="0.25">
      <c r="A16" s="20" t="s">
        <v>475</v>
      </c>
      <c r="B16" s="36" t="s">
        <v>90</v>
      </c>
      <c r="C16" s="83"/>
      <c r="F16" s="33">
        <f t="shared" ref="F16:F26" si="0">IF($C$15=0,"",IF(C16="[for completion]","",C16/$C$15))</f>
        <v>0</v>
      </c>
    </row>
    <row r="17" spans="1:7" hidden="1" outlineLevel="1" x14ac:dyDescent="0.25">
      <c r="A17" s="20" t="s">
        <v>476</v>
      </c>
      <c r="B17" s="36" t="s">
        <v>90</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4">
        <v>3003.5514609500001</v>
      </c>
      <c r="D28" s="124">
        <v>3972.4485390499999</v>
      </c>
      <c r="F28" s="124">
        <v>6976</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3">
        <v>24.248285001240024</v>
      </c>
      <c r="D36" s="123">
        <v>16.260106770996035</v>
      </c>
      <c r="E36" s="123"/>
      <c r="F36" s="123">
        <v>12.086271498259169</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7">
        <v>99.999999999999986</v>
      </c>
      <c r="D44" s="127">
        <v>100</v>
      </c>
      <c r="E44" s="123"/>
      <c r="F44" s="127">
        <v>99.999999999999986</v>
      </c>
      <c r="G44" s="20"/>
    </row>
    <row r="45" spans="1:7" x14ac:dyDescent="0.25">
      <c r="A45" s="20" t="s">
        <v>514</v>
      </c>
      <c r="B45" s="20" t="s">
        <v>515</v>
      </c>
      <c r="C45" s="123">
        <v>85.798875004272446</v>
      </c>
      <c r="D45" s="123">
        <v>62.358419427877415</v>
      </c>
      <c r="E45" s="123"/>
      <c r="F45" s="123">
        <v>68.619059443642129</v>
      </c>
      <c r="G45" s="20"/>
    </row>
    <row r="46" spans="1:7" x14ac:dyDescent="0.25">
      <c r="A46" s="20" t="s">
        <v>516</v>
      </c>
      <c r="B46" s="20" t="s">
        <v>517</v>
      </c>
      <c r="C46" s="123">
        <v>0</v>
      </c>
      <c r="D46" s="123">
        <v>0</v>
      </c>
      <c r="E46" s="123"/>
      <c r="F46" s="123">
        <v>0</v>
      </c>
      <c r="G46" s="20"/>
    </row>
    <row r="47" spans="1:7" x14ac:dyDescent="0.25">
      <c r="A47" s="20" t="s">
        <v>518</v>
      </c>
      <c r="B47" s="20" t="s">
        <v>519</v>
      </c>
      <c r="C47" s="123">
        <v>0</v>
      </c>
      <c r="D47" s="123">
        <v>0</v>
      </c>
      <c r="E47" s="123"/>
      <c r="F47" s="123">
        <v>0</v>
      </c>
      <c r="G47" s="20"/>
    </row>
    <row r="48" spans="1:7" x14ac:dyDescent="0.25">
      <c r="A48" s="20" t="s">
        <v>520</v>
      </c>
      <c r="B48" s="20" t="s">
        <v>521</v>
      </c>
      <c r="C48" s="123">
        <v>0</v>
      </c>
      <c r="D48" s="123">
        <v>1.4718811300543986</v>
      </c>
      <c r="E48" s="123"/>
      <c r="F48" s="123">
        <v>1.0787608738701655</v>
      </c>
      <c r="G48" s="20"/>
    </row>
    <row r="49" spans="1:7" x14ac:dyDescent="0.25">
      <c r="A49" s="20" t="s">
        <v>522</v>
      </c>
      <c r="B49" s="20" t="s">
        <v>523</v>
      </c>
      <c r="C49" s="123">
        <v>0</v>
      </c>
      <c r="D49" s="123">
        <v>0</v>
      </c>
      <c r="E49" s="123"/>
      <c r="F49" s="123">
        <v>0</v>
      </c>
      <c r="G49" s="20"/>
    </row>
    <row r="50" spans="1:7" x14ac:dyDescent="0.25">
      <c r="A50" s="20" t="s">
        <v>524</v>
      </c>
      <c r="B50" s="20" t="s">
        <v>525</v>
      </c>
      <c r="C50" s="123">
        <v>2.1260860009610876</v>
      </c>
      <c r="D50" s="123">
        <v>11.55299059167711</v>
      </c>
      <c r="E50" s="123"/>
      <c r="F50" s="123">
        <v>9.0351873044037418</v>
      </c>
      <c r="G50" s="20"/>
    </row>
    <row r="51" spans="1:7" x14ac:dyDescent="0.25">
      <c r="A51" s="20" t="s">
        <v>526</v>
      </c>
      <c r="B51" s="20" t="s">
        <v>527</v>
      </c>
      <c r="C51" s="123">
        <v>0</v>
      </c>
      <c r="D51" s="123">
        <v>0</v>
      </c>
      <c r="E51" s="123"/>
      <c r="F51" s="123">
        <v>0</v>
      </c>
      <c r="G51" s="20"/>
    </row>
    <row r="52" spans="1:7" x14ac:dyDescent="0.25">
      <c r="A52" s="20" t="s">
        <v>528</v>
      </c>
      <c r="B52" s="20" t="s">
        <v>529</v>
      </c>
      <c r="C52" s="123">
        <v>0</v>
      </c>
      <c r="D52" s="123">
        <v>0</v>
      </c>
      <c r="E52" s="123"/>
      <c r="F52" s="123">
        <v>0</v>
      </c>
      <c r="G52" s="20"/>
    </row>
    <row r="53" spans="1:7" x14ac:dyDescent="0.25">
      <c r="A53" s="20" t="s">
        <v>530</v>
      </c>
      <c r="B53" s="20" t="s">
        <v>531</v>
      </c>
      <c r="C53" s="123">
        <v>0</v>
      </c>
      <c r="D53" s="123">
        <v>0</v>
      </c>
      <c r="E53" s="123"/>
      <c r="F53" s="123">
        <v>0</v>
      </c>
      <c r="G53" s="20"/>
    </row>
    <row r="54" spans="1:7" x14ac:dyDescent="0.25">
      <c r="A54" s="20" t="s">
        <v>532</v>
      </c>
      <c r="B54" s="20" t="s">
        <v>533</v>
      </c>
      <c r="C54" s="123">
        <v>0</v>
      </c>
      <c r="D54" s="123">
        <v>0</v>
      </c>
      <c r="E54" s="123"/>
      <c r="F54" s="123">
        <v>0</v>
      </c>
      <c r="G54" s="20"/>
    </row>
    <row r="55" spans="1:7" x14ac:dyDescent="0.25">
      <c r="A55" s="20" t="s">
        <v>534</v>
      </c>
      <c r="B55" s="20" t="s">
        <v>535</v>
      </c>
      <c r="C55" s="123">
        <v>11.798422096150333</v>
      </c>
      <c r="D55" s="123">
        <v>21.554420121030006</v>
      </c>
      <c r="E55" s="123"/>
      <c r="F55" s="123">
        <v>18.948720268942203</v>
      </c>
      <c r="G55" s="20"/>
    </row>
    <row r="56" spans="1:7" x14ac:dyDescent="0.25">
      <c r="A56" s="20" t="s">
        <v>536</v>
      </c>
      <c r="B56" s="20" t="s">
        <v>537</v>
      </c>
      <c r="C56" s="123">
        <v>0</v>
      </c>
      <c r="D56" s="123">
        <v>0</v>
      </c>
      <c r="E56" s="123"/>
      <c r="F56" s="123">
        <v>0</v>
      </c>
      <c r="G56" s="20"/>
    </row>
    <row r="57" spans="1:7" x14ac:dyDescent="0.25">
      <c r="A57" s="20" t="s">
        <v>538</v>
      </c>
      <c r="B57" s="20" t="s">
        <v>539</v>
      </c>
      <c r="C57" s="123">
        <v>0</v>
      </c>
      <c r="D57" s="123">
        <v>0</v>
      </c>
      <c r="E57" s="123"/>
      <c r="F57" s="123">
        <v>0</v>
      </c>
      <c r="G57" s="20"/>
    </row>
    <row r="58" spans="1:7" x14ac:dyDescent="0.25">
      <c r="A58" s="20" t="s">
        <v>540</v>
      </c>
      <c r="B58" s="20" t="s">
        <v>541</v>
      </c>
      <c r="C58" s="123">
        <v>2.556898238529047E-2</v>
      </c>
      <c r="D58" s="123">
        <v>0.11247672329180965</v>
      </c>
      <c r="E58" s="123"/>
      <c r="F58" s="123">
        <v>8.926479899171276E-2</v>
      </c>
      <c r="G58" s="20"/>
    </row>
    <row r="59" spans="1:7" x14ac:dyDescent="0.25">
      <c r="A59" s="20" t="s">
        <v>542</v>
      </c>
      <c r="B59" s="20" t="s">
        <v>543</v>
      </c>
      <c r="C59" s="123">
        <v>0</v>
      </c>
      <c r="D59" s="123">
        <v>0</v>
      </c>
      <c r="E59" s="123"/>
      <c r="F59" s="123">
        <v>0</v>
      </c>
      <c r="G59" s="20"/>
    </row>
    <row r="60" spans="1:7" x14ac:dyDescent="0.25">
      <c r="A60" s="20" t="s">
        <v>544</v>
      </c>
      <c r="B60" s="20" t="s">
        <v>3</v>
      </c>
      <c r="C60" s="123">
        <v>0</v>
      </c>
      <c r="D60" s="123">
        <v>0</v>
      </c>
      <c r="E60" s="123"/>
      <c r="F60" s="123">
        <v>0</v>
      </c>
      <c r="G60" s="20"/>
    </row>
    <row r="61" spans="1:7" x14ac:dyDescent="0.25">
      <c r="A61" s="20" t="s">
        <v>545</v>
      </c>
      <c r="B61" s="20" t="s">
        <v>546</v>
      </c>
      <c r="C61" s="123">
        <v>0</v>
      </c>
      <c r="D61" s="123">
        <v>0</v>
      </c>
      <c r="E61" s="123"/>
      <c r="F61" s="123">
        <v>0</v>
      </c>
      <c r="G61" s="20"/>
    </row>
    <row r="62" spans="1:7" x14ac:dyDescent="0.25">
      <c r="A62" s="20" t="s">
        <v>547</v>
      </c>
      <c r="B62" s="20" t="s">
        <v>548</v>
      </c>
      <c r="C62" s="123">
        <v>0</v>
      </c>
      <c r="D62" s="123">
        <v>0</v>
      </c>
      <c r="E62" s="123"/>
      <c r="F62" s="123">
        <v>0</v>
      </c>
      <c r="G62" s="20"/>
    </row>
    <row r="63" spans="1:7" x14ac:dyDescent="0.25">
      <c r="A63" s="20" t="s">
        <v>549</v>
      </c>
      <c r="B63" s="20" t="s">
        <v>550</v>
      </c>
      <c r="C63" s="123">
        <v>0</v>
      </c>
      <c r="D63" s="123">
        <v>0</v>
      </c>
      <c r="E63" s="123"/>
      <c r="F63" s="123">
        <v>0</v>
      </c>
      <c r="G63" s="20"/>
    </row>
    <row r="64" spans="1:7" x14ac:dyDescent="0.25">
      <c r="A64" s="20" t="s">
        <v>551</v>
      </c>
      <c r="B64" s="20" t="s">
        <v>552</v>
      </c>
      <c r="C64" s="123">
        <v>0</v>
      </c>
      <c r="D64" s="123">
        <v>0</v>
      </c>
      <c r="E64" s="123"/>
      <c r="F64" s="123">
        <v>0</v>
      </c>
      <c r="G64" s="20"/>
    </row>
    <row r="65" spans="1:7" x14ac:dyDescent="0.25">
      <c r="A65" s="20" t="s">
        <v>553</v>
      </c>
      <c r="B65" s="20" t="s">
        <v>554</v>
      </c>
      <c r="C65" s="123">
        <v>0</v>
      </c>
      <c r="D65" s="123">
        <v>0</v>
      </c>
      <c r="E65" s="123"/>
      <c r="F65" s="123">
        <v>0</v>
      </c>
      <c r="G65" s="20"/>
    </row>
    <row r="66" spans="1:7" x14ac:dyDescent="0.25">
      <c r="A66" s="20" t="s">
        <v>555</v>
      </c>
      <c r="B66" s="20" t="s">
        <v>556</v>
      </c>
      <c r="C66" s="123">
        <v>0</v>
      </c>
      <c r="D66" s="123">
        <v>0</v>
      </c>
      <c r="E66" s="123"/>
      <c r="F66" s="123">
        <v>0</v>
      </c>
      <c r="G66" s="20"/>
    </row>
    <row r="67" spans="1:7" x14ac:dyDescent="0.25">
      <c r="A67" s="20" t="s">
        <v>557</v>
      </c>
      <c r="B67" s="20" t="s">
        <v>558</v>
      </c>
      <c r="C67" s="123">
        <v>0</v>
      </c>
      <c r="D67" s="123">
        <v>4.6939083640809863E-2</v>
      </c>
      <c r="E67" s="123"/>
      <c r="F67" s="123">
        <v>3.4402266496312367E-2</v>
      </c>
      <c r="G67" s="20"/>
    </row>
    <row r="68" spans="1:7" x14ac:dyDescent="0.25">
      <c r="A68" s="20" t="s">
        <v>559</v>
      </c>
      <c r="B68" s="20" t="s">
        <v>560</v>
      </c>
      <c r="C68" s="123">
        <v>0.25104791623083889</v>
      </c>
      <c r="D68" s="123">
        <v>2.9028729224284535</v>
      </c>
      <c r="E68" s="123"/>
      <c r="F68" s="123">
        <v>2.1946050436537368</v>
      </c>
      <c r="G68" s="20"/>
    </row>
    <row r="69" spans="1:7" x14ac:dyDescent="0.25">
      <c r="A69" s="20" t="s">
        <v>561</v>
      </c>
      <c r="B69" s="20" t="s">
        <v>562</v>
      </c>
      <c r="C69" s="123">
        <v>0</v>
      </c>
      <c r="D69" s="123">
        <v>0</v>
      </c>
      <c r="E69" s="123"/>
      <c r="F69" s="123">
        <v>0</v>
      </c>
      <c r="G69" s="20"/>
    </row>
    <row r="70" spans="1:7" x14ac:dyDescent="0.25">
      <c r="A70" s="20" t="s">
        <v>563</v>
      </c>
      <c r="B70" s="20" t="s">
        <v>564</v>
      </c>
      <c r="C70" s="123">
        <v>0</v>
      </c>
      <c r="D70" s="123">
        <v>0</v>
      </c>
      <c r="E70" s="123"/>
      <c r="F70" s="123">
        <v>0</v>
      </c>
      <c r="G70" s="20"/>
    </row>
    <row r="71" spans="1:7" x14ac:dyDescent="0.25">
      <c r="A71" s="20" t="s">
        <v>565</v>
      </c>
      <c r="B71" s="20" t="s">
        <v>6</v>
      </c>
      <c r="C71" s="123">
        <v>0</v>
      </c>
      <c r="D71" s="123">
        <v>0</v>
      </c>
      <c r="E71" s="123"/>
      <c r="F71" s="123">
        <v>0</v>
      </c>
      <c r="G71" s="20"/>
    </row>
    <row r="72" spans="1:7" x14ac:dyDescent="0.25">
      <c r="A72" s="20" t="s">
        <v>566</v>
      </c>
      <c r="B72" s="20" t="s">
        <v>567</v>
      </c>
      <c r="C72" s="123">
        <v>0</v>
      </c>
      <c r="D72" s="123">
        <v>0</v>
      </c>
      <c r="E72" s="123"/>
      <c r="F72" s="123">
        <v>0</v>
      </c>
      <c r="G72" s="20"/>
    </row>
    <row r="73" spans="1:7" x14ac:dyDescent="0.25">
      <c r="A73" s="20" t="s">
        <v>568</v>
      </c>
      <c r="B73" s="50" t="s">
        <v>275</v>
      </c>
      <c r="C73" s="127">
        <f>SUM(C74:C76)</f>
        <v>0</v>
      </c>
      <c r="D73" s="127">
        <f>SUM(D74:D76)</f>
        <v>0</v>
      </c>
      <c r="E73" s="123"/>
      <c r="F73" s="127">
        <f>SUM(F74:F76)</f>
        <v>0</v>
      </c>
      <c r="G73" s="20"/>
    </row>
    <row r="74" spans="1:7" x14ac:dyDescent="0.25">
      <c r="A74" s="20" t="s">
        <v>569</v>
      </c>
      <c r="B74" s="20" t="s">
        <v>570</v>
      </c>
      <c r="C74" s="123">
        <v>0</v>
      </c>
      <c r="D74" s="123">
        <v>0</v>
      </c>
      <c r="E74" s="123"/>
      <c r="F74" s="123">
        <v>0</v>
      </c>
      <c r="G74" s="20"/>
    </row>
    <row r="75" spans="1:7" x14ac:dyDescent="0.25">
      <c r="A75" s="20" t="s">
        <v>571</v>
      </c>
      <c r="B75" s="20" t="s">
        <v>572</v>
      </c>
      <c r="C75" s="123">
        <v>0</v>
      </c>
      <c r="D75" s="123">
        <v>0</v>
      </c>
      <c r="E75" s="123"/>
      <c r="F75" s="123">
        <v>0</v>
      </c>
      <c r="G75" s="20"/>
    </row>
    <row r="76" spans="1:7" x14ac:dyDescent="0.25">
      <c r="A76" s="20" t="s">
        <v>573</v>
      </c>
      <c r="B76" s="20" t="s">
        <v>2</v>
      </c>
      <c r="C76" s="123">
        <v>0</v>
      </c>
      <c r="D76" s="123">
        <v>0</v>
      </c>
      <c r="E76" s="123"/>
      <c r="F76" s="123">
        <v>0</v>
      </c>
      <c r="G76" s="20"/>
    </row>
    <row r="77" spans="1:7" x14ac:dyDescent="0.25">
      <c r="A77" s="20" t="s">
        <v>574</v>
      </c>
      <c r="B77" s="50" t="s">
        <v>86</v>
      </c>
      <c r="C77" s="127">
        <f>SUM(C78:C87)</f>
        <v>0</v>
      </c>
      <c r="D77" s="127">
        <f>SUM(D78:D87)</f>
        <v>0</v>
      </c>
      <c r="E77" s="123"/>
      <c r="F77" s="127">
        <f>SUM(F78:F87)</f>
        <v>0</v>
      </c>
      <c r="G77" s="20"/>
    </row>
    <row r="78" spans="1:7" x14ac:dyDescent="0.25">
      <c r="A78" s="20" t="s">
        <v>575</v>
      </c>
      <c r="B78" s="29" t="s">
        <v>277</v>
      </c>
      <c r="C78" s="123">
        <v>0</v>
      </c>
      <c r="D78" s="123">
        <v>0</v>
      </c>
      <c r="E78" s="123"/>
      <c r="F78" s="123">
        <v>0</v>
      </c>
      <c r="G78" s="20"/>
    </row>
    <row r="79" spans="1:7" x14ac:dyDescent="0.25">
      <c r="A79" s="20" t="s">
        <v>576</v>
      </c>
      <c r="B79" s="29" t="s">
        <v>279</v>
      </c>
      <c r="C79" s="123">
        <v>0</v>
      </c>
      <c r="D79" s="123">
        <v>0</v>
      </c>
      <c r="E79" s="123"/>
      <c r="F79" s="123">
        <v>0</v>
      </c>
      <c r="G79" s="20"/>
    </row>
    <row r="80" spans="1:7" x14ac:dyDescent="0.25">
      <c r="A80" s="20" t="s">
        <v>577</v>
      </c>
      <c r="B80" s="29" t="s">
        <v>281</v>
      </c>
      <c r="C80" s="123">
        <v>0</v>
      </c>
      <c r="D80" s="123">
        <v>0</v>
      </c>
      <c r="E80" s="123"/>
      <c r="F80" s="123">
        <v>0</v>
      </c>
      <c r="G80" s="20"/>
    </row>
    <row r="81" spans="1:7" x14ac:dyDescent="0.25">
      <c r="A81" s="20" t="s">
        <v>578</v>
      </c>
      <c r="B81" s="29" t="s">
        <v>12</v>
      </c>
      <c r="C81" s="123">
        <v>0</v>
      </c>
      <c r="D81" s="123">
        <v>0</v>
      </c>
      <c r="E81" s="123"/>
      <c r="F81" s="123">
        <v>0</v>
      </c>
      <c r="G81" s="20"/>
    </row>
    <row r="82" spans="1:7" x14ac:dyDescent="0.25">
      <c r="A82" s="20" t="s">
        <v>579</v>
      </c>
      <c r="B82" s="29" t="s">
        <v>284</v>
      </c>
      <c r="C82" s="123">
        <v>0</v>
      </c>
      <c r="D82" s="123">
        <v>0</v>
      </c>
      <c r="E82" s="123"/>
      <c r="F82" s="123">
        <v>0</v>
      </c>
      <c r="G82" s="20"/>
    </row>
    <row r="83" spans="1:7" x14ac:dyDescent="0.25">
      <c r="A83" s="20" t="s">
        <v>580</v>
      </c>
      <c r="B83" s="29" t="s">
        <v>286</v>
      </c>
      <c r="C83" s="123">
        <v>0</v>
      </c>
      <c r="D83" s="123">
        <v>0</v>
      </c>
      <c r="E83" s="123"/>
      <c r="F83" s="123">
        <v>0</v>
      </c>
      <c r="G83" s="20"/>
    </row>
    <row r="84" spans="1:7" x14ac:dyDescent="0.25">
      <c r="A84" s="20" t="s">
        <v>581</v>
      </c>
      <c r="B84" s="29" t="s">
        <v>288</v>
      </c>
      <c r="C84" s="123">
        <v>0</v>
      </c>
      <c r="D84" s="123">
        <v>0</v>
      </c>
      <c r="E84" s="123"/>
      <c r="F84" s="123">
        <v>0</v>
      </c>
      <c r="G84" s="20"/>
    </row>
    <row r="85" spans="1:7" x14ac:dyDescent="0.25">
      <c r="A85" s="20" t="s">
        <v>582</v>
      </c>
      <c r="B85" s="29" t="s">
        <v>290</v>
      </c>
      <c r="C85" s="123">
        <v>0</v>
      </c>
      <c r="D85" s="123">
        <v>0</v>
      </c>
      <c r="E85" s="123"/>
      <c r="F85" s="123">
        <v>0</v>
      </c>
      <c r="G85" s="20"/>
    </row>
    <row r="86" spans="1:7" x14ac:dyDescent="0.25">
      <c r="A86" s="20" t="s">
        <v>583</v>
      </c>
      <c r="B86" s="29" t="s">
        <v>292</v>
      </c>
      <c r="C86" s="123">
        <v>0</v>
      </c>
      <c r="D86" s="123">
        <v>0</v>
      </c>
      <c r="E86" s="123"/>
      <c r="F86" s="123">
        <v>0</v>
      </c>
      <c r="G86" s="20"/>
    </row>
    <row r="87" spans="1:7" x14ac:dyDescent="0.25">
      <c r="A87" s="20" t="s">
        <v>584</v>
      </c>
      <c r="B87" s="29" t="s">
        <v>86</v>
      </c>
      <c r="C87" s="123">
        <v>0</v>
      </c>
      <c r="D87" s="123">
        <v>0</v>
      </c>
      <c r="E87" s="123"/>
      <c r="F87" s="123">
        <v>0</v>
      </c>
      <c r="G87" s="20"/>
    </row>
    <row r="88" spans="1:7" hidden="1" outlineLevel="1" x14ac:dyDescent="0.25">
      <c r="A88" s="20" t="s">
        <v>585</v>
      </c>
      <c r="B88" s="36" t="s">
        <v>90</v>
      </c>
      <c r="C88" s="123"/>
      <c r="D88" s="123"/>
      <c r="E88" s="123"/>
      <c r="F88" s="123"/>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3">
        <v>44.911535079217785</v>
      </c>
      <c r="D99" s="123">
        <v>30.230974235360282</v>
      </c>
      <c r="E99" s="123"/>
      <c r="F99" s="123">
        <v>35.133638620975454</v>
      </c>
      <c r="G99" s="20"/>
    </row>
    <row r="100" spans="1:7" x14ac:dyDescent="0.25">
      <c r="A100" s="20" t="s">
        <v>597</v>
      </c>
      <c r="B100" s="29" t="s">
        <v>978</v>
      </c>
      <c r="C100" s="123">
        <v>3.0875589945900854</v>
      </c>
      <c r="D100" s="123">
        <v>8.3210783145837635</v>
      </c>
      <c r="E100" s="123"/>
      <c r="F100" s="123">
        <v>6.5733120640663261</v>
      </c>
      <c r="G100" s="20"/>
    </row>
    <row r="101" spans="1:7" x14ac:dyDescent="0.25">
      <c r="A101" s="20" t="s">
        <v>598</v>
      </c>
      <c r="B101" s="29" t="s">
        <v>979</v>
      </c>
      <c r="C101" s="123">
        <v>37.380629621854318</v>
      </c>
      <c r="D101" s="123">
        <v>43.081723770346642</v>
      </c>
      <c r="E101" s="123"/>
      <c r="F101" s="123">
        <v>41.177808004584378</v>
      </c>
      <c r="G101" s="20"/>
    </row>
    <row r="102" spans="1:7" x14ac:dyDescent="0.25">
      <c r="A102" s="20" t="s">
        <v>599</v>
      </c>
      <c r="B102" s="29" t="s">
        <v>968</v>
      </c>
      <c r="C102" s="123">
        <v>8.2352039307605871</v>
      </c>
      <c r="D102" s="123">
        <v>7.6268444822254109</v>
      </c>
      <c r="E102" s="123"/>
      <c r="F102" s="123">
        <v>7.8300098948897263</v>
      </c>
      <c r="G102" s="20"/>
    </row>
    <row r="103" spans="1:7" x14ac:dyDescent="0.25">
      <c r="A103" s="20" t="s">
        <v>600</v>
      </c>
      <c r="B103" s="29" t="s">
        <v>980</v>
      </c>
      <c r="C103" s="123">
        <v>3.808887782769582</v>
      </c>
      <c r="D103" s="123">
        <v>2.8915329266403837</v>
      </c>
      <c r="E103" s="123"/>
      <c r="F103" s="123">
        <v>3.1978892729646824</v>
      </c>
      <c r="G103" s="20"/>
    </row>
    <row r="104" spans="1:7" x14ac:dyDescent="0.25">
      <c r="A104" s="20" t="s">
        <v>601</v>
      </c>
      <c r="B104" s="29" t="s">
        <v>981</v>
      </c>
      <c r="C104" s="123">
        <v>1.2336320291727509</v>
      </c>
      <c r="D104" s="123">
        <v>3.9601431816014969</v>
      </c>
      <c r="E104" s="123"/>
      <c r="F104" s="123">
        <v>3.0496078644451394</v>
      </c>
      <c r="G104" s="20"/>
    </row>
    <row r="105" spans="1:7" x14ac:dyDescent="0.25">
      <c r="A105" s="20" t="s">
        <v>602</v>
      </c>
      <c r="B105" s="29" t="s">
        <v>982</v>
      </c>
      <c r="C105" s="123">
        <v>1.1606296544394816</v>
      </c>
      <c r="D105" s="123">
        <v>2.4135129065137146</v>
      </c>
      <c r="E105" s="123"/>
      <c r="F105" s="123">
        <v>1.9951047704343541</v>
      </c>
      <c r="G105" s="20"/>
    </row>
    <row r="106" spans="1:7" x14ac:dyDescent="0.25">
      <c r="A106" s="20" t="s">
        <v>603</v>
      </c>
      <c r="B106" s="29" t="s">
        <v>969</v>
      </c>
      <c r="C106" s="123">
        <v>8.7308168176746068E-2</v>
      </c>
      <c r="D106" s="123">
        <v>0.58242300524906587</v>
      </c>
      <c r="E106" s="123"/>
      <c r="F106" s="123">
        <v>0.41707633325732368</v>
      </c>
      <c r="G106" s="20"/>
    </row>
    <row r="107" spans="1:7" x14ac:dyDescent="0.25">
      <c r="A107" s="20" t="s">
        <v>604</v>
      </c>
      <c r="B107" s="29" t="s">
        <v>970</v>
      </c>
      <c r="C107" s="123">
        <v>9.4614739018662158E-2</v>
      </c>
      <c r="D107" s="123">
        <v>0.8917671774792435</v>
      </c>
      <c r="E107" s="123"/>
      <c r="F107" s="123">
        <v>0.62555317438261093</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6">
        <v>57.358971722937767</v>
      </c>
      <c r="D130" s="126">
        <v>46.822444872325072</v>
      </c>
      <c r="E130" s="128"/>
      <c r="F130" s="126">
        <v>49.636613795498796</v>
      </c>
    </row>
    <row r="131" spans="1:7" x14ac:dyDescent="0.25">
      <c r="A131" s="20" t="s">
        <v>629</v>
      </c>
      <c r="B131" s="20" t="s">
        <v>630</v>
      </c>
      <c r="C131" s="126">
        <v>42.641028277062226</v>
      </c>
      <c r="D131" s="126">
        <v>53.177555127674928</v>
      </c>
      <c r="E131" s="128"/>
      <c r="F131" s="126">
        <v>50.363386204501204</v>
      </c>
    </row>
    <row r="132" spans="1:7" x14ac:dyDescent="0.25">
      <c r="A132" s="20" t="s">
        <v>631</v>
      </c>
      <c r="B132" s="20" t="s">
        <v>86</v>
      </c>
      <c r="C132" s="123">
        <v>0</v>
      </c>
      <c r="D132" s="123">
        <v>0</v>
      </c>
      <c r="E132" s="129"/>
      <c r="F132" s="123">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6">
        <v>26.808570698494936</v>
      </c>
      <c r="D140" s="126">
        <v>21.067349774947431</v>
      </c>
      <c r="E140" s="128"/>
      <c r="F140" s="126">
        <v>22.600755016844825</v>
      </c>
    </row>
    <row r="141" spans="1:7" x14ac:dyDescent="0.25">
      <c r="A141" s="20" t="s">
        <v>641</v>
      </c>
      <c r="B141" s="20" t="s">
        <v>642</v>
      </c>
      <c r="C141" s="126">
        <v>73.191429301505053</v>
      </c>
      <c r="D141" s="126">
        <v>78.932650225052569</v>
      </c>
      <c r="E141" s="128"/>
      <c r="F141" s="126">
        <v>77.399244983155171</v>
      </c>
    </row>
    <row r="142" spans="1:7" x14ac:dyDescent="0.25">
      <c r="A142" s="20" t="s">
        <v>643</v>
      </c>
      <c r="B142" s="20" t="s">
        <v>86</v>
      </c>
      <c r="C142" s="123">
        <v>0</v>
      </c>
      <c r="D142" s="123">
        <v>0</v>
      </c>
      <c r="E142" s="129"/>
      <c r="F142" s="123">
        <v>0</v>
      </c>
    </row>
    <row r="143" spans="1:7" hidden="1" outlineLevel="1" x14ac:dyDescent="0.25">
      <c r="A143" s="20" t="s">
        <v>644</v>
      </c>
      <c r="C143" s="126"/>
      <c r="D143" s="126"/>
      <c r="E143" s="128"/>
      <c r="F143" s="126"/>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6">
        <v>3.8092079209517515</v>
      </c>
      <c r="D150" s="126">
        <v>6.9353077758978241</v>
      </c>
      <c r="E150" s="128"/>
      <c r="F150" s="126">
        <v>6.1003672696706168</v>
      </c>
    </row>
    <row r="151" spans="1:7" x14ac:dyDescent="0.25">
      <c r="A151" s="20" t="s">
        <v>653</v>
      </c>
      <c r="B151" s="17" t="s">
        <v>654</v>
      </c>
      <c r="C151" s="126">
        <v>11.256487896377541</v>
      </c>
      <c r="D151" s="126">
        <v>13.458325442322591</v>
      </c>
      <c r="E151" s="128"/>
      <c r="F151" s="126">
        <v>12.870243346245994</v>
      </c>
    </row>
    <row r="152" spans="1:7" x14ac:dyDescent="0.25">
      <c r="A152" s="20" t="s">
        <v>655</v>
      </c>
      <c r="B152" s="17" t="s">
        <v>656</v>
      </c>
      <c r="C152" s="123">
        <v>28.860154796453131</v>
      </c>
      <c r="D152" s="123">
        <v>16.941120816964826</v>
      </c>
      <c r="E152" s="129"/>
      <c r="F152" s="123">
        <v>20.124539366064539</v>
      </c>
    </row>
    <row r="153" spans="1:7" x14ac:dyDescent="0.25">
      <c r="A153" s="20" t="s">
        <v>657</v>
      </c>
      <c r="B153" s="17" t="s">
        <v>658</v>
      </c>
      <c r="C153" s="126">
        <v>30.574275098392086</v>
      </c>
      <c r="D153" s="126">
        <v>29.128021194915895</v>
      </c>
      <c r="E153" s="128"/>
      <c r="F153" s="126">
        <v>29.51429675306575</v>
      </c>
    </row>
    <row r="154" spans="1:7" x14ac:dyDescent="0.25">
      <c r="A154" s="20" t="s">
        <v>659</v>
      </c>
      <c r="B154" s="17" t="s">
        <v>660</v>
      </c>
      <c r="C154" s="126">
        <v>25.499874287825492</v>
      </c>
      <c r="D154" s="126">
        <v>33.53722476989887</v>
      </c>
      <c r="E154" s="128"/>
      <c r="F154" s="126">
        <v>31.390553264953098</v>
      </c>
    </row>
    <row r="155" spans="1:7" hidden="1" outlineLevel="1" x14ac:dyDescent="0.25">
      <c r="A155" s="20" t="s">
        <v>661</v>
      </c>
      <c r="B155" s="27"/>
      <c r="C155" s="126"/>
      <c r="D155" s="126"/>
      <c r="E155" s="128"/>
      <c r="F155" s="126"/>
    </row>
    <row r="156" spans="1:7" hidden="1" outlineLevel="1" x14ac:dyDescent="0.25">
      <c r="A156" s="20" t="s">
        <v>662</v>
      </c>
      <c r="B156" s="27"/>
      <c r="C156" s="123"/>
      <c r="D156" s="123"/>
      <c r="E156" s="129"/>
      <c r="F156" s="123"/>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1011</v>
      </c>
      <c r="C159" s="114" t="s">
        <v>501</v>
      </c>
      <c r="D159" s="114" t="s">
        <v>502</v>
      </c>
      <c r="E159" s="118"/>
      <c r="F159" s="102" t="s">
        <v>468</v>
      </c>
      <c r="G159" s="76"/>
    </row>
    <row r="160" spans="1:7" x14ac:dyDescent="0.25">
      <c r="A160" s="20" t="s">
        <v>665</v>
      </c>
      <c r="B160" s="20" t="s">
        <v>666</v>
      </c>
      <c r="C160" s="123">
        <v>0.43</v>
      </c>
      <c r="D160" s="123">
        <v>0.02</v>
      </c>
      <c r="E160" s="129"/>
      <c r="F160" s="123">
        <v>0.13</v>
      </c>
    </row>
    <row r="161" spans="1:7" x14ac:dyDescent="0.25">
      <c r="A161" s="20" t="s">
        <v>667</v>
      </c>
      <c r="B161" s="68" t="s">
        <v>1012</v>
      </c>
      <c r="C161" s="123">
        <v>0</v>
      </c>
      <c r="D161" s="123">
        <v>0</v>
      </c>
      <c r="E161" s="129"/>
      <c r="F161" s="123">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3">
        <v>420.03116175354688</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69.288917262768123</v>
      </c>
      <c r="D170" s="124">
        <v>1306.2561806599999</v>
      </c>
      <c r="E170" s="26"/>
      <c r="F170" s="33">
        <f t="shared" ref="F170:F174" si="1">IF($C$194=0,"",IF(C170="[for completion]","",C170/$C$194))</f>
        <v>5.4922106520743787E-2</v>
      </c>
      <c r="G170" s="33">
        <f t="shared" ref="G170:G175" si="2">IF($D$194=0,"",IF(D170="[for completion]","",D170/$D$194))</f>
        <v>0.43490387884054776</v>
      </c>
    </row>
    <row r="171" spans="1:7" x14ac:dyDescent="0.25">
      <c r="A171" s="20" t="s">
        <v>679</v>
      </c>
      <c r="B171" s="20" t="s">
        <v>972</v>
      </c>
      <c r="C171" s="119">
        <v>208.52182347882737</v>
      </c>
      <c r="D171" s="124">
        <v>1172.31024084</v>
      </c>
      <c r="E171" s="26"/>
      <c r="F171" s="33">
        <f t="shared" si="1"/>
        <v>0.16528556446584541</v>
      </c>
      <c r="G171" s="33">
        <f t="shared" si="2"/>
        <v>0.39030802571070666</v>
      </c>
    </row>
    <row r="172" spans="1:7" x14ac:dyDescent="0.25">
      <c r="A172" s="20" t="s">
        <v>680</v>
      </c>
      <c r="B172" s="20" t="s">
        <v>973</v>
      </c>
      <c r="C172" s="119">
        <v>82.476250751778878</v>
      </c>
      <c r="D172" s="124">
        <v>211.32041418</v>
      </c>
      <c r="E172" s="26"/>
      <c r="F172" s="33">
        <f t="shared" si="1"/>
        <v>6.5375093278514998E-2</v>
      </c>
      <c r="G172" s="33">
        <f t="shared" si="2"/>
        <v>7.035684819392593E-2</v>
      </c>
    </row>
    <row r="173" spans="1:7" x14ac:dyDescent="0.25">
      <c r="A173" s="20" t="s">
        <v>681</v>
      </c>
      <c r="B173" s="20" t="s">
        <v>974</v>
      </c>
      <c r="C173" s="119">
        <v>101.88894965702964</v>
      </c>
      <c r="D173" s="124">
        <v>142.83468110000001</v>
      </c>
      <c r="E173" s="26"/>
      <c r="F173" s="33">
        <f t="shared" si="1"/>
        <v>8.0762638058381492E-2</v>
      </c>
      <c r="G173" s="33">
        <f t="shared" si="2"/>
        <v>4.7555263479753425E-2</v>
      </c>
    </row>
    <row r="174" spans="1:7" x14ac:dyDescent="0.25">
      <c r="A174" s="20" t="s">
        <v>682</v>
      </c>
      <c r="B174" s="20" t="s">
        <v>975</v>
      </c>
      <c r="C174" s="119">
        <v>273.49132389788917</v>
      </c>
      <c r="D174" s="124">
        <v>132.83783052000001</v>
      </c>
      <c r="E174" s="26"/>
      <c r="F174" s="33">
        <f t="shared" si="1"/>
        <v>0.21678386987424295</v>
      </c>
      <c r="G174" s="33">
        <f t="shared" si="2"/>
        <v>4.422692011357339E-2</v>
      </c>
    </row>
    <row r="175" spans="1:7" x14ac:dyDescent="0.25">
      <c r="A175" s="20" t="s">
        <v>683</v>
      </c>
      <c r="B175" s="20" t="s">
        <v>976</v>
      </c>
      <c r="C175" s="119">
        <v>525.91794448109852</v>
      </c>
      <c r="D175" s="124">
        <v>37.992113639999999</v>
      </c>
      <c r="E175" s="26"/>
      <c r="F175" s="33">
        <f>IF($C$194=0,"",IF(C175="[for completion]","",C175/$C$194))</f>
        <v>0.41687072780227136</v>
      </c>
      <c r="G175" s="33">
        <f t="shared" si="2"/>
        <v>1.264906366149288E-2</v>
      </c>
    </row>
    <row r="176" spans="1:7" x14ac:dyDescent="0.25">
      <c r="A176" s="20" t="s">
        <v>684</v>
      </c>
      <c r="B176" s="29"/>
      <c r="D176" s="124"/>
      <c r="E176" s="26"/>
      <c r="F176" s="33">
        <f t="shared" ref="F176:F193" si="3">IF($C$194=0,"",IF(C176="[for completion]","",C176/$C$194))</f>
        <v>0</v>
      </c>
      <c r="G176" s="33">
        <f t="shared" ref="G176:G193" si="4">IF($D$194=0,"",IF(D176="[for completion]","",D176/$D$194))</f>
        <v>0</v>
      </c>
    </row>
    <row r="177" spans="1:7" x14ac:dyDescent="0.25">
      <c r="A177" s="20" t="s">
        <v>685</v>
      </c>
      <c r="B177" s="29"/>
      <c r="D177" s="124"/>
      <c r="E177" s="26"/>
      <c r="F177" s="33">
        <f t="shared" si="3"/>
        <v>0</v>
      </c>
      <c r="G177" s="33">
        <f t="shared" si="4"/>
        <v>0</v>
      </c>
    </row>
    <row r="178" spans="1:7" x14ac:dyDescent="0.25">
      <c r="A178" s="20" t="s">
        <v>686</v>
      </c>
      <c r="B178" s="29"/>
      <c r="D178" s="124"/>
      <c r="E178" s="26"/>
      <c r="F178" s="33">
        <f t="shared" si="3"/>
        <v>0</v>
      </c>
      <c r="G178" s="33">
        <f t="shared" si="4"/>
        <v>0</v>
      </c>
    </row>
    <row r="179" spans="1:7" x14ac:dyDescent="0.25">
      <c r="A179" s="20" t="s">
        <v>687</v>
      </c>
      <c r="B179" s="29"/>
      <c r="D179" s="124"/>
      <c r="E179" s="29"/>
      <c r="F179" s="33">
        <f t="shared" si="3"/>
        <v>0</v>
      </c>
      <c r="G179" s="33">
        <f t="shared" si="4"/>
        <v>0</v>
      </c>
    </row>
    <row r="180" spans="1:7" x14ac:dyDescent="0.25">
      <c r="A180" s="20" t="s">
        <v>688</v>
      </c>
      <c r="B180" s="29"/>
      <c r="C180" s="84"/>
      <c r="D180" s="124"/>
      <c r="E180" s="29"/>
      <c r="F180" s="33">
        <f t="shared" si="3"/>
        <v>0</v>
      </c>
      <c r="G180" s="33">
        <f t="shared" si="4"/>
        <v>0</v>
      </c>
    </row>
    <row r="181" spans="1:7" x14ac:dyDescent="0.25">
      <c r="A181" s="20" t="s">
        <v>689</v>
      </c>
      <c r="B181" s="29"/>
      <c r="D181" s="124"/>
      <c r="E181" s="29"/>
      <c r="F181" s="33">
        <f t="shared" si="3"/>
        <v>0</v>
      </c>
      <c r="G181" s="33">
        <f t="shared" si="4"/>
        <v>0</v>
      </c>
    </row>
    <row r="182" spans="1:7" x14ac:dyDescent="0.25">
      <c r="A182" s="20" t="s">
        <v>690</v>
      </c>
      <c r="B182" s="29"/>
      <c r="D182" s="124"/>
      <c r="E182" s="29"/>
      <c r="F182" s="33">
        <f t="shared" si="3"/>
        <v>0</v>
      </c>
      <c r="G182" s="33">
        <f t="shared" si="4"/>
        <v>0</v>
      </c>
    </row>
    <row r="183" spans="1:7" x14ac:dyDescent="0.25">
      <c r="A183" s="20" t="s">
        <v>691</v>
      </c>
      <c r="B183" s="29"/>
      <c r="D183" s="124"/>
      <c r="E183" s="29"/>
      <c r="F183" s="33">
        <f t="shared" si="3"/>
        <v>0</v>
      </c>
      <c r="G183" s="33">
        <f t="shared" si="4"/>
        <v>0</v>
      </c>
    </row>
    <row r="184" spans="1:7" x14ac:dyDescent="0.25">
      <c r="A184" s="20" t="s">
        <v>692</v>
      </c>
      <c r="B184" s="29"/>
      <c r="D184" s="124"/>
      <c r="E184" s="29"/>
      <c r="F184" s="33">
        <f t="shared" si="3"/>
        <v>0</v>
      </c>
      <c r="G184" s="33">
        <f t="shared" si="4"/>
        <v>0</v>
      </c>
    </row>
    <row r="185" spans="1:7" x14ac:dyDescent="0.25">
      <c r="A185" s="20" t="s">
        <v>693</v>
      </c>
      <c r="B185" s="29"/>
      <c r="D185" s="124"/>
      <c r="F185" s="33">
        <f t="shared" si="3"/>
        <v>0</v>
      </c>
      <c r="G185" s="33">
        <f t="shared" si="4"/>
        <v>0</v>
      </c>
    </row>
    <row r="186" spans="1:7" x14ac:dyDescent="0.25">
      <c r="A186" s="20" t="s">
        <v>694</v>
      </c>
      <c r="B186" s="29"/>
      <c r="D186" s="124"/>
      <c r="E186" s="42"/>
      <c r="F186" s="33">
        <f t="shared" si="3"/>
        <v>0</v>
      </c>
      <c r="G186" s="33">
        <f t="shared" si="4"/>
        <v>0</v>
      </c>
    </row>
    <row r="187" spans="1:7" x14ac:dyDescent="0.25">
      <c r="A187" s="20" t="s">
        <v>695</v>
      </c>
      <c r="B187" s="29"/>
      <c r="D187" s="124"/>
      <c r="E187" s="42"/>
      <c r="F187" s="33">
        <f t="shared" si="3"/>
        <v>0</v>
      </c>
      <c r="G187" s="33">
        <f t="shared" si="4"/>
        <v>0</v>
      </c>
    </row>
    <row r="188" spans="1:7" x14ac:dyDescent="0.25">
      <c r="A188" s="20" t="s">
        <v>696</v>
      </c>
      <c r="B188" s="29"/>
      <c r="D188" s="124"/>
      <c r="E188" s="42"/>
      <c r="F188" s="33">
        <f t="shared" si="3"/>
        <v>0</v>
      </c>
      <c r="G188" s="33">
        <f t="shared" si="4"/>
        <v>0</v>
      </c>
    </row>
    <row r="189" spans="1:7" x14ac:dyDescent="0.25">
      <c r="A189" s="20" t="s">
        <v>697</v>
      </c>
      <c r="B189" s="29"/>
      <c r="D189" s="124"/>
      <c r="E189" s="42"/>
      <c r="F189" s="33">
        <f t="shared" si="3"/>
        <v>0</v>
      </c>
      <c r="G189" s="33">
        <f t="shared" si="4"/>
        <v>0</v>
      </c>
    </row>
    <row r="190" spans="1:7" x14ac:dyDescent="0.25">
      <c r="A190" s="20" t="s">
        <v>698</v>
      </c>
      <c r="B190" s="29"/>
      <c r="D190" s="124"/>
      <c r="E190" s="42"/>
      <c r="F190" s="33">
        <f t="shared" si="3"/>
        <v>0</v>
      </c>
      <c r="G190" s="33">
        <f t="shared" si="4"/>
        <v>0</v>
      </c>
    </row>
    <row r="191" spans="1:7" x14ac:dyDescent="0.25">
      <c r="A191" s="20" t="s">
        <v>699</v>
      </c>
      <c r="B191" s="29"/>
      <c r="D191" s="124"/>
      <c r="E191" s="42"/>
      <c r="F191" s="33">
        <f t="shared" si="3"/>
        <v>0</v>
      </c>
      <c r="G191" s="33">
        <f t="shared" si="4"/>
        <v>0</v>
      </c>
    </row>
    <row r="192" spans="1:7" x14ac:dyDescent="0.25">
      <c r="A192" s="20" t="s">
        <v>700</v>
      </c>
      <c r="B192" s="29"/>
      <c r="D192" s="124"/>
      <c r="E192" s="42"/>
      <c r="F192" s="33">
        <f t="shared" si="3"/>
        <v>0</v>
      </c>
      <c r="G192" s="33">
        <f t="shared" si="4"/>
        <v>0</v>
      </c>
    </row>
    <row r="193" spans="1:7" x14ac:dyDescent="0.25">
      <c r="A193" s="20" t="s">
        <v>701</v>
      </c>
      <c r="B193" s="29"/>
      <c r="D193" s="124"/>
      <c r="E193" s="42"/>
      <c r="F193" s="33">
        <f t="shared" si="3"/>
        <v>0</v>
      </c>
      <c r="G193" s="33">
        <f t="shared" si="4"/>
        <v>0</v>
      </c>
    </row>
    <row r="194" spans="1:7" x14ac:dyDescent="0.25">
      <c r="A194" s="20" t="s">
        <v>702</v>
      </c>
      <c r="B194" s="34" t="s">
        <v>88</v>
      </c>
      <c r="C194" s="119">
        <f>SUM(C170:C193)</f>
        <v>1261.5852095293917</v>
      </c>
      <c r="D194" s="124">
        <f>SUM(D170:D193)</f>
        <v>3003.5514609399997</v>
      </c>
      <c r="E194" s="42"/>
      <c r="F194" s="103">
        <f>SUM(F170:F193)</f>
        <v>1</v>
      </c>
      <c r="G194" s="103">
        <f>SUM(G170:G193)</f>
        <v>1.0000000000000002</v>
      </c>
    </row>
    <row r="195" spans="1:7" x14ac:dyDescent="0.25">
      <c r="A195" s="73"/>
      <c r="B195" s="74" t="s">
        <v>703</v>
      </c>
      <c r="C195" s="73" t="s">
        <v>672</v>
      </c>
      <c r="D195" s="73" t="s">
        <v>673</v>
      </c>
      <c r="E195" s="75"/>
      <c r="F195" s="73" t="s">
        <v>501</v>
      </c>
      <c r="G195" s="73" t="s">
        <v>674</v>
      </c>
    </row>
    <row r="196" spans="1:7" x14ac:dyDescent="0.25">
      <c r="A196" s="20" t="s">
        <v>704</v>
      </c>
      <c r="B196" s="20" t="s">
        <v>705</v>
      </c>
      <c r="C196" s="81" t="s">
        <v>935</v>
      </c>
      <c r="F196" s="52"/>
      <c r="G196" s="52"/>
    </row>
    <row r="197" spans="1:7" x14ac:dyDescent="0.25">
      <c r="F197" s="52"/>
      <c r="G197" s="52"/>
    </row>
    <row r="198" spans="1:7" x14ac:dyDescent="0.25">
      <c r="B198" s="29" t="s">
        <v>706</v>
      </c>
      <c r="F198" s="52"/>
      <c r="G198" s="52"/>
    </row>
    <row r="199" spans="1:7" x14ac:dyDescent="0.25">
      <c r="A199" s="20" t="s">
        <v>707</v>
      </c>
      <c r="B199" s="20" t="s">
        <v>708</v>
      </c>
      <c r="C199" s="119" t="s">
        <v>935</v>
      </c>
      <c r="D199" s="124" t="s">
        <v>935</v>
      </c>
      <c r="F199" s="33" t="str">
        <f t="shared" ref="F199:F206" si="5">IF($C$207=0,"",IF(C199="[for completion]","",C199/$C$207))</f>
        <v/>
      </c>
      <c r="G199" s="33" t="str">
        <f t="shared" ref="G199:G206" si="6">IF($D$207=0,"",IF(D199="[for completion]","",D199/$D$207))</f>
        <v/>
      </c>
    </row>
    <row r="200" spans="1:7" x14ac:dyDescent="0.25">
      <c r="A200" s="20" t="s">
        <v>709</v>
      </c>
      <c r="B200" s="20" t="s">
        <v>710</v>
      </c>
      <c r="C200" s="119" t="s">
        <v>935</v>
      </c>
      <c r="D200" s="124" t="s">
        <v>935</v>
      </c>
      <c r="F200" s="33" t="str">
        <f t="shared" si="5"/>
        <v/>
      </c>
      <c r="G200" s="33" t="str">
        <f t="shared" si="6"/>
        <v/>
      </c>
    </row>
    <row r="201" spans="1:7" x14ac:dyDescent="0.25">
      <c r="A201" s="20" t="s">
        <v>711</v>
      </c>
      <c r="B201" s="20" t="s">
        <v>712</v>
      </c>
      <c r="C201" s="119" t="s">
        <v>935</v>
      </c>
      <c r="D201" s="124" t="s">
        <v>935</v>
      </c>
      <c r="F201" s="33" t="str">
        <f t="shared" si="5"/>
        <v/>
      </c>
      <c r="G201" s="33" t="str">
        <f t="shared" si="6"/>
        <v/>
      </c>
    </row>
    <row r="202" spans="1:7" x14ac:dyDescent="0.25">
      <c r="A202" s="20" t="s">
        <v>713</v>
      </c>
      <c r="B202" s="20" t="s">
        <v>714</v>
      </c>
      <c r="C202" s="119" t="s">
        <v>935</v>
      </c>
      <c r="D202" s="124" t="s">
        <v>935</v>
      </c>
      <c r="F202" s="33" t="str">
        <f t="shared" si="5"/>
        <v/>
      </c>
      <c r="G202" s="33" t="str">
        <f t="shared" si="6"/>
        <v/>
      </c>
    </row>
    <row r="203" spans="1:7" x14ac:dyDescent="0.25">
      <c r="A203" s="20" t="s">
        <v>715</v>
      </c>
      <c r="B203" s="20" t="s">
        <v>716</v>
      </c>
      <c r="C203" s="119" t="s">
        <v>935</v>
      </c>
      <c r="D203" s="124" t="s">
        <v>935</v>
      </c>
      <c r="F203" s="33" t="str">
        <f t="shared" si="5"/>
        <v/>
      </c>
      <c r="G203" s="33" t="str">
        <f t="shared" si="6"/>
        <v/>
      </c>
    </row>
    <row r="204" spans="1:7" x14ac:dyDescent="0.25">
      <c r="A204" s="20" t="s">
        <v>717</v>
      </c>
      <c r="B204" s="20" t="s">
        <v>718</v>
      </c>
      <c r="C204" s="119" t="s">
        <v>935</v>
      </c>
      <c r="D204" s="124" t="s">
        <v>935</v>
      </c>
      <c r="F204" s="33" t="str">
        <f t="shared" si="5"/>
        <v/>
      </c>
      <c r="G204" s="33" t="str">
        <f t="shared" si="6"/>
        <v/>
      </c>
    </row>
    <row r="205" spans="1:7" x14ac:dyDescent="0.25">
      <c r="A205" s="20" t="s">
        <v>719</v>
      </c>
      <c r="B205" s="20" t="s">
        <v>720</v>
      </c>
      <c r="C205" s="119" t="s">
        <v>935</v>
      </c>
      <c r="D205" s="124" t="s">
        <v>935</v>
      </c>
      <c r="F205" s="33" t="str">
        <f t="shared" si="5"/>
        <v/>
      </c>
      <c r="G205" s="33" t="str">
        <f t="shared" si="6"/>
        <v/>
      </c>
    </row>
    <row r="206" spans="1:7" x14ac:dyDescent="0.25">
      <c r="A206" s="20" t="s">
        <v>721</v>
      </c>
      <c r="B206" s="20" t="s">
        <v>722</v>
      </c>
      <c r="C206" s="119" t="s">
        <v>935</v>
      </c>
      <c r="D206" s="124" t="s">
        <v>935</v>
      </c>
      <c r="F206" s="33" t="str">
        <f t="shared" si="5"/>
        <v/>
      </c>
      <c r="G206" s="33" t="str">
        <f t="shared" si="6"/>
        <v/>
      </c>
    </row>
    <row r="207" spans="1:7" x14ac:dyDescent="0.25">
      <c r="A207" s="20" t="s">
        <v>723</v>
      </c>
      <c r="B207" s="34" t="s">
        <v>88</v>
      </c>
      <c r="C207" s="119">
        <f>SUM(C199:C206)</f>
        <v>0</v>
      </c>
      <c r="D207" s="124">
        <f>SUM(D199:D206)</f>
        <v>0</v>
      </c>
      <c r="F207" s="81">
        <f>SUM(F199:F206)</f>
        <v>0</v>
      </c>
      <c r="G207" s="81">
        <f>SUM(G199:G206)</f>
        <v>0</v>
      </c>
    </row>
    <row r="208" spans="1:7" ht="45" hidden="1" customHeight="1" outlineLevel="1" x14ac:dyDescent="0.25">
      <c r="A208" s="20" t="s">
        <v>724</v>
      </c>
      <c r="B208" s="36" t="s">
        <v>725</v>
      </c>
      <c r="C208" s="83"/>
      <c r="D208" s="119"/>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3"/>
      <c r="D209" s="119"/>
      <c r="F209" s="33" t="str">
        <f t="shared" si="7"/>
        <v/>
      </c>
      <c r="G209" s="33" t="str">
        <f t="shared" si="8"/>
        <v/>
      </c>
    </row>
    <row r="210" spans="1:7" hidden="1" outlineLevel="1" x14ac:dyDescent="0.25">
      <c r="A210" s="20" t="s">
        <v>728</v>
      </c>
      <c r="B210" s="36" t="s">
        <v>729</v>
      </c>
      <c r="C210" s="83"/>
      <c r="D210" s="119"/>
      <c r="F210" s="33" t="str">
        <f t="shared" si="7"/>
        <v/>
      </c>
      <c r="G210" s="33" t="str">
        <f t="shared" si="8"/>
        <v/>
      </c>
    </row>
    <row r="211" spans="1:7" hidden="1" outlineLevel="1" x14ac:dyDescent="0.25">
      <c r="A211" s="20" t="s">
        <v>730</v>
      </c>
      <c r="B211" s="36" t="s">
        <v>731</v>
      </c>
      <c r="C211" s="83"/>
      <c r="D211" s="119"/>
      <c r="F211" s="33" t="str">
        <f t="shared" si="7"/>
        <v/>
      </c>
      <c r="G211" s="33" t="str">
        <f t="shared" si="8"/>
        <v/>
      </c>
    </row>
    <row r="212" spans="1:7" hidden="1" outlineLevel="1" x14ac:dyDescent="0.25">
      <c r="A212" s="20" t="s">
        <v>732</v>
      </c>
      <c r="B212" s="36" t="s">
        <v>733</v>
      </c>
      <c r="C212" s="83"/>
      <c r="D212" s="119"/>
      <c r="F212" s="33" t="str">
        <f t="shared" si="7"/>
        <v/>
      </c>
      <c r="G212" s="33" t="str">
        <f t="shared" si="8"/>
        <v/>
      </c>
    </row>
    <row r="213" spans="1:7" hidden="1" outlineLevel="1" x14ac:dyDescent="0.25">
      <c r="A213" s="20" t="s">
        <v>734</v>
      </c>
      <c r="B213" s="36" t="s">
        <v>735</v>
      </c>
      <c r="C213" s="83"/>
      <c r="D213" s="119"/>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0.57030294000000004</v>
      </c>
      <c r="G218" s="20"/>
    </row>
    <row r="219" spans="1:7" x14ac:dyDescent="0.25">
      <c r="G219" s="20"/>
    </row>
    <row r="220" spans="1:7" x14ac:dyDescent="0.25">
      <c r="B220" s="29" t="s">
        <v>706</v>
      </c>
      <c r="F220" s="52"/>
      <c r="G220" s="52"/>
    </row>
    <row r="221" spans="1:7" x14ac:dyDescent="0.25">
      <c r="A221" s="20" t="s">
        <v>741</v>
      </c>
      <c r="B221" s="20" t="s">
        <v>708</v>
      </c>
      <c r="C221" s="119">
        <v>228.11790514508505</v>
      </c>
      <c r="D221" s="119">
        <v>950.85681265000005</v>
      </c>
      <c r="F221" s="33">
        <f t="shared" ref="F221:F228" si="9">IF($C$229=0,"",IF(C221="[Mark as ND1 if not relevant]","",C221/$C$229))</f>
        <v>0.1808184682429653</v>
      </c>
      <c r="G221" s="33">
        <f t="shared" ref="G221:G228" si="10">IF($D$229=0,"",IF(D221="[Mark as ND1 if not relevant]","",D221/$D$229))</f>
        <v>0.31657750000807955</v>
      </c>
    </row>
    <row r="222" spans="1:7" x14ac:dyDescent="0.25">
      <c r="A222" s="20" t="s">
        <v>742</v>
      </c>
      <c r="B222" s="20" t="s">
        <v>710</v>
      </c>
      <c r="C222" s="119">
        <v>233.00253346457075</v>
      </c>
      <c r="D222" s="119">
        <v>470.03951866</v>
      </c>
      <c r="F222" s="33">
        <f t="shared" si="9"/>
        <v>0.18469028624034639</v>
      </c>
      <c r="G222" s="33">
        <f t="shared" si="10"/>
        <v>0.15649457809286049</v>
      </c>
    </row>
    <row r="223" spans="1:7" x14ac:dyDescent="0.25">
      <c r="A223" s="20" t="s">
        <v>743</v>
      </c>
      <c r="B223" s="20" t="s">
        <v>712</v>
      </c>
      <c r="C223" s="119">
        <v>240.58370456996076</v>
      </c>
      <c r="D223" s="119">
        <v>452.86169455999999</v>
      </c>
      <c r="F223" s="33">
        <f t="shared" si="9"/>
        <v>0.190699528460472</v>
      </c>
      <c r="G223" s="33">
        <f t="shared" si="10"/>
        <v>0.1507754071968759</v>
      </c>
    </row>
    <row r="224" spans="1:7" x14ac:dyDescent="0.25">
      <c r="A224" s="20" t="s">
        <v>744</v>
      </c>
      <c r="B224" s="20" t="s">
        <v>714</v>
      </c>
      <c r="C224" s="119">
        <v>224.63465415797148</v>
      </c>
      <c r="D224" s="119">
        <v>476.02789091</v>
      </c>
      <c r="F224" s="33">
        <f t="shared" si="9"/>
        <v>0.17805745696857592</v>
      </c>
      <c r="G224" s="33">
        <f t="shared" si="10"/>
        <v>0.15848834191807754</v>
      </c>
    </row>
    <row r="225" spans="1:7" x14ac:dyDescent="0.25">
      <c r="A225" s="20" t="s">
        <v>745</v>
      </c>
      <c r="B225" s="20" t="s">
        <v>716</v>
      </c>
      <c r="C225" s="119">
        <v>184.23422201512355</v>
      </c>
      <c r="D225" s="119">
        <v>264.72469372</v>
      </c>
      <c r="F225" s="33">
        <f t="shared" si="9"/>
        <v>0.14603391084764566</v>
      </c>
      <c r="G225" s="33">
        <f t="shared" si="10"/>
        <v>8.8137225934910746E-2</v>
      </c>
    </row>
    <row r="226" spans="1:7" x14ac:dyDescent="0.25">
      <c r="A226" s="20" t="s">
        <v>746</v>
      </c>
      <c r="B226" s="20" t="s">
        <v>718</v>
      </c>
      <c r="C226" s="119">
        <v>71.020375061999999</v>
      </c>
      <c r="D226" s="119">
        <v>192.87897357</v>
      </c>
      <c r="F226" s="33">
        <f t="shared" si="9"/>
        <v>5.6294552698895925E-2</v>
      </c>
      <c r="G226" s="33">
        <f t="shared" si="10"/>
        <v>6.4216969836646667E-2</v>
      </c>
    </row>
    <row r="227" spans="1:7" x14ac:dyDescent="0.25">
      <c r="A227" s="20" t="s">
        <v>747</v>
      </c>
      <c r="B227" s="20" t="s">
        <v>720</v>
      </c>
      <c r="C227" s="119">
        <v>52.143655770000002</v>
      </c>
      <c r="D227" s="119">
        <v>78.294412649999998</v>
      </c>
      <c r="F227" s="33">
        <f t="shared" si="9"/>
        <v>4.1331854064341096E-2</v>
      </c>
      <c r="G227" s="33">
        <f t="shared" si="10"/>
        <v>2.6067278576108285E-2</v>
      </c>
    </row>
    <row r="228" spans="1:7" x14ac:dyDescent="0.25">
      <c r="A228" s="20" t="s">
        <v>748</v>
      </c>
      <c r="B228" s="20" t="s">
        <v>722</v>
      </c>
      <c r="C228" s="119">
        <v>27.848159344680141</v>
      </c>
      <c r="D228" s="119">
        <v>117.86746422</v>
      </c>
      <c r="F228" s="33">
        <f t="shared" si="9"/>
        <v>2.207394247675773E-2</v>
      </c>
      <c r="G228" s="33">
        <f t="shared" si="10"/>
        <v>3.9242698436440931E-2</v>
      </c>
    </row>
    <row r="229" spans="1:7" x14ac:dyDescent="0.25">
      <c r="A229" s="20" t="s">
        <v>749</v>
      </c>
      <c r="B229" s="34" t="s">
        <v>88</v>
      </c>
      <c r="C229" s="119">
        <f>SUM(C221:C228)</f>
        <v>1261.5852095293917</v>
      </c>
      <c r="D229" s="119">
        <f>SUM(D221:D228)</f>
        <v>3003.5514609399997</v>
      </c>
      <c r="F229" s="81">
        <f>SUM(F221:F228)</f>
        <v>1</v>
      </c>
      <c r="G229" s="81">
        <f>SUM(G221:G228)</f>
        <v>1.0000000000000002</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3">
        <v>871.48130126329477</v>
      </c>
      <c r="D268" s="26"/>
      <c r="E268" s="26"/>
      <c r="F268" s="38"/>
      <c r="G268" s="38"/>
    </row>
    <row r="269" spans="1:7" x14ac:dyDescent="0.25">
      <c r="A269" s="26"/>
      <c r="C269" s="124"/>
      <c r="D269" s="26"/>
      <c r="E269" s="26"/>
      <c r="F269" s="38"/>
      <c r="G269" s="38"/>
    </row>
    <row r="270" spans="1:7" x14ac:dyDescent="0.25">
      <c r="B270" s="20" t="s">
        <v>677</v>
      </c>
      <c r="C270" s="124"/>
      <c r="D270" s="26"/>
      <c r="E270" s="26"/>
      <c r="F270" s="38"/>
      <c r="G270" s="38"/>
    </row>
    <row r="271" spans="1:7" x14ac:dyDescent="0.25">
      <c r="A271" s="20" t="s">
        <v>796</v>
      </c>
      <c r="B271" s="20" t="s">
        <v>971</v>
      </c>
      <c r="C271" s="124">
        <v>80.530962629242524</v>
      </c>
      <c r="D271" s="124">
        <v>1722.20683549</v>
      </c>
      <c r="E271" s="26"/>
      <c r="F271" s="33">
        <f>IF($C$295=0,"",IF(C271="[for completion]","",C271/$C$295))</f>
        <v>2.3261972469564126E-2</v>
      </c>
      <c r="G271" s="33">
        <f t="shared" ref="G271:G276" si="13">IF($D$295=0,"",IF(D271="[for completion]","",D271/$D$295))</f>
        <v>0.43353785922217658</v>
      </c>
    </row>
    <row r="272" spans="1:7" x14ac:dyDescent="0.25">
      <c r="A272" s="20" t="s">
        <v>797</v>
      </c>
      <c r="B272" s="20" t="s">
        <v>972</v>
      </c>
      <c r="C272" s="124">
        <v>214.39326569170319</v>
      </c>
      <c r="D272" s="124">
        <v>1173.3860039799999</v>
      </c>
      <c r="E272" s="26"/>
      <c r="F272" s="33">
        <f t="shared" ref="F272:F275" si="14">IF($C$295=0,"",IF(C272="[for completion]","",C272/$C$295))</f>
        <v>6.1929102563209444E-2</v>
      </c>
      <c r="G272" s="33">
        <f t="shared" si="13"/>
        <v>0.29538104583240538</v>
      </c>
    </row>
    <row r="273" spans="1:7" x14ac:dyDescent="0.25">
      <c r="A273" s="20" t="s">
        <v>798</v>
      </c>
      <c r="B273" s="20" t="s">
        <v>973</v>
      </c>
      <c r="C273" s="124">
        <v>138.16853613162732</v>
      </c>
      <c r="D273" s="124">
        <v>346.88903291000003</v>
      </c>
      <c r="E273" s="26"/>
      <c r="F273" s="33">
        <f t="shared" si="14"/>
        <v>3.9911017808779953E-2</v>
      </c>
      <c r="G273" s="33">
        <f t="shared" si="13"/>
        <v>8.7323732327809475E-2</v>
      </c>
    </row>
    <row r="274" spans="1:7" x14ac:dyDescent="0.25">
      <c r="A274" s="20" t="s">
        <v>799</v>
      </c>
      <c r="B274" s="20" t="s">
        <v>974</v>
      </c>
      <c r="C274" s="124">
        <v>213.00176509400771</v>
      </c>
      <c r="D274" s="124">
        <v>295.18502676000003</v>
      </c>
      <c r="E274" s="26"/>
      <c r="F274" s="33">
        <f t="shared" si="14"/>
        <v>6.1527157180487534E-2</v>
      </c>
      <c r="G274" s="33">
        <f t="shared" si="13"/>
        <v>7.4308080736168E-2</v>
      </c>
    </row>
    <row r="275" spans="1:7" x14ac:dyDescent="0.25">
      <c r="A275" s="20" t="s">
        <v>800</v>
      </c>
      <c r="B275" s="20" t="s">
        <v>975</v>
      </c>
      <c r="C275" s="124">
        <v>685.80103222245907</v>
      </c>
      <c r="D275" s="124">
        <v>303.18400876999999</v>
      </c>
      <c r="E275" s="26"/>
      <c r="F275" s="33">
        <f t="shared" si="14"/>
        <v>0.1980987710851552</v>
      </c>
      <c r="G275" s="33">
        <f t="shared" si="13"/>
        <v>7.6321695747506288E-2</v>
      </c>
    </row>
    <row r="276" spans="1:7" x14ac:dyDescent="0.25">
      <c r="A276" s="20" t="s">
        <v>801</v>
      </c>
      <c r="B276" s="20" t="s">
        <v>976</v>
      </c>
      <c r="C276" s="124">
        <v>2130.0190602437287</v>
      </c>
      <c r="D276" s="124">
        <v>131.59763114</v>
      </c>
      <c r="E276" s="26"/>
      <c r="F276" s="33">
        <f>IF($C$295=0,"",IF(C276="[for completion]","",C276/$C$295))</f>
        <v>0.61527197889280372</v>
      </c>
      <c r="G276" s="33">
        <f t="shared" si="13"/>
        <v>3.3127586133934211E-2</v>
      </c>
    </row>
    <row r="277" spans="1:7" x14ac:dyDescent="0.25">
      <c r="A277" s="20" t="s">
        <v>802</v>
      </c>
      <c r="B277" s="29"/>
      <c r="D277" s="124"/>
      <c r="E277" s="26"/>
      <c r="F277" s="33">
        <f t="shared" ref="F277:F294" si="15">IF($C$295=0,"",IF(C277="[for completion]","",C277/$C$295))</f>
        <v>0</v>
      </c>
      <c r="G277" s="33">
        <f t="shared" ref="G277:G294" si="16">IF($D$295=0,"",IF(D277="[for completion]","",D277/$D$295))</f>
        <v>0</v>
      </c>
    </row>
    <row r="278" spans="1:7" x14ac:dyDescent="0.25">
      <c r="A278" s="20" t="s">
        <v>803</v>
      </c>
      <c r="B278" s="29"/>
      <c r="D278" s="124"/>
      <c r="E278" s="26"/>
      <c r="F278" s="33">
        <f t="shared" si="15"/>
        <v>0</v>
      </c>
      <c r="G278" s="33">
        <f t="shared" si="16"/>
        <v>0</v>
      </c>
    </row>
    <row r="279" spans="1:7" x14ac:dyDescent="0.25">
      <c r="A279" s="20" t="s">
        <v>804</v>
      </c>
      <c r="B279" s="29"/>
      <c r="D279" s="124"/>
      <c r="E279" s="26"/>
      <c r="F279" s="33">
        <f t="shared" si="15"/>
        <v>0</v>
      </c>
      <c r="G279" s="33">
        <f t="shared" si="16"/>
        <v>0</v>
      </c>
    </row>
    <row r="280" spans="1:7" x14ac:dyDescent="0.25">
      <c r="A280" s="20" t="s">
        <v>805</v>
      </c>
      <c r="B280" s="29"/>
      <c r="D280" s="124"/>
      <c r="E280" s="29"/>
      <c r="F280" s="33">
        <f t="shared" si="15"/>
        <v>0</v>
      </c>
      <c r="G280" s="33">
        <f t="shared" si="16"/>
        <v>0</v>
      </c>
    </row>
    <row r="281" spans="1:7" x14ac:dyDescent="0.25">
      <c r="A281" s="20" t="s">
        <v>806</v>
      </c>
      <c r="B281" s="29"/>
      <c r="D281" s="124"/>
      <c r="E281" s="29"/>
      <c r="F281" s="33">
        <f t="shared" si="15"/>
        <v>0</v>
      </c>
      <c r="G281" s="33">
        <f t="shared" si="16"/>
        <v>0</v>
      </c>
    </row>
    <row r="282" spans="1:7" x14ac:dyDescent="0.25">
      <c r="A282" s="20" t="s">
        <v>807</v>
      </c>
      <c r="B282" s="29"/>
      <c r="D282" s="124"/>
      <c r="E282" s="29"/>
      <c r="F282" s="33">
        <f t="shared" si="15"/>
        <v>0</v>
      </c>
      <c r="G282" s="33">
        <f t="shared" si="16"/>
        <v>0</v>
      </c>
    </row>
    <row r="283" spans="1:7" x14ac:dyDescent="0.25">
      <c r="A283" s="20" t="s">
        <v>808</v>
      </c>
      <c r="B283" s="29"/>
      <c r="D283" s="124"/>
      <c r="E283" s="29"/>
      <c r="F283" s="33">
        <f t="shared" si="15"/>
        <v>0</v>
      </c>
      <c r="G283" s="33">
        <f t="shared" si="16"/>
        <v>0</v>
      </c>
    </row>
    <row r="284" spans="1:7" x14ac:dyDescent="0.25">
      <c r="A284" s="20" t="s">
        <v>809</v>
      </c>
      <c r="B284" s="29"/>
      <c r="D284" s="124"/>
      <c r="E284" s="29"/>
      <c r="F284" s="33">
        <f t="shared" si="15"/>
        <v>0</v>
      </c>
      <c r="G284" s="33">
        <f t="shared" si="16"/>
        <v>0</v>
      </c>
    </row>
    <row r="285" spans="1:7" x14ac:dyDescent="0.25">
      <c r="A285" s="20" t="s">
        <v>810</v>
      </c>
      <c r="B285" s="29"/>
      <c r="D285" s="124"/>
      <c r="E285" s="29"/>
      <c r="F285" s="33">
        <f t="shared" si="15"/>
        <v>0</v>
      </c>
      <c r="G285" s="33">
        <f t="shared" si="16"/>
        <v>0</v>
      </c>
    </row>
    <row r="286" spans="1:7" x14ac:dyDescent="0.25">
      <c r="A286" s="20" t="s">
        <v>811</v>
      </c>
      <c r="B286" s="29"/>
      <c r="D286" s="124"/>
      <c r="F286" s="33">
        <f t="shared" si="15"/>
        <v>0</v>
      </c>
      <c r="G286" s="33">
        <f t="shared" si="16"/>
        <v>0</v>
      </c>
    </row>
    <row r="287" spans="1:7" x14ac:dyDescent="0.25">
      <c r="A287" s="20" t="s">
        <v>812</v>
      </c>
      <c r="B287" s="29"/>
      <c r="D287" s="124"/>
      <c r="E287" s="42"/>
      <c r="F287" s="33">
        <f t="shared" si="15"/>
        <v>0</v>
      </c>
      <c r="G287" s="33">
        <f t="shared" si="16"/>
        <v>0</v>
      </c>
    </row>
    <row r="288" spans="1:7" x14ac:dyDescent="0.25">
      <c r="A288" s="20" t="s">
        <v>813</v>
      </c>
      <c r="B288" s="29"/>
      <c r="D288" s="124"/>
      <c r="E288" s="42"/>
      <c r="F288" s="33">
        <f t="shared" si="15"/>
        <v>0</v>
      </c>
      <c r="G288" s="33">
        <f t="shared" si="16"/>
        <v>0</v>
      </c>
    </row>
    <row r="289" spans="1:7" x14ac:dyDescent="0.25">
      <c r="A289" s="20" t="s">
        <v>814</v>
      </c>
      <c r="B289" s="29"/>
      <c r="D289" s="124"/>
      <c r="E289" s="42"/>
      <c r="F289" s="33">
        <f t="shared" si="15"/>
        <v>0</v>
      </c>
      <c r="G289" s="33">
        <f t="shared" si="16"/>
        <v>0</v>
      </c>
    </row>
    <row r="290" spans="1:7" x14ac:dyDescent="0.25">
      <c r="A290" s="20" t="s">
        <v>815</v>
      </c>
      <c r="B290" s="29"/>
      <c r="D290" s="124"/>
      <c r="E290" s="42"/>
      <c r="F290" s="33">
        <f t="shared" si="15"/>
        <v>0</v>
      </c>
      <c r="G290" s="33">
        <f t="shared" si="16"/>
        <v>0</v>
      </c>
    </row>
    <row r="291" spans="1:7" x14ac:dyDescent="0.25">
      <c r="A291" s="20" t="s">
        <v>816</v>
      </c>
      <c r="B291" s="29"/>
      <c r="D291" s="124"/>
      <c r="E291" s="42"/>
      <c r="F291" s="33">
        <f t="shared" si="15"/>
        <v>0</v>
      </c>
      <c r="G291" s="33">
        <f t="shared" si="16"/>
        <v>0</v>
      </c>
    </row>
    <row r="292" spans="1:7" x14ac:dyDescent="0.25">
      <c r="A292" s="20" t="s">
        <v>817</v>
      </c>
      <c r="B292" s="29"/>
      <c r="D292" s="124"/>
      <c r="E292" s="42"/>
      <c r="F292" s="33">
        <f t="shared" si="15"/>
        <v>0</v>
      </c>
      <c r="G292" s="33">
        <f t="shared" si="16"/>
        <v>0</v>
      </c>
    </row>
    <row r="293" spans="1:7" x14ac:dyDescent="0.25">
      <c r="A293" s="20" t="s">
        <v>818</v>
      </c>
      <c r="B293" s="29"/>
      <c r="D293" s="124"/>
      <c r="E293" s="42"/>
      <c r="F293" s="33">
        <f t="shared" si="15"/>
        <v>0</v>
      </c>
      <c r="G293" s="33">
        <f t="shared" si="16"/>
        <v>0</v>
      </c>
    </row>
    <row r="294" spans="1:7" x14ac:dyDescent="0.25">
      <c r="A294" s="20" t="s">
        <v>819</v>
      </c>
      <c r="B294" s="29"/>
      <c r="D294" s="124"/>
      <c r="E294" s="42"/>
      <c r="F294" s="33">
        <f t="shared" si="15"/>
        <v>0</v>
      </c>
      <c r="G294" s="33">
        <f t="shared" si="16"/>
        <v>0</v>
      </c>
    </row>
    <row r="295" spans="1:7" x14ac:dyDescent="0.25">
      <c r="A295" s="20" t="s">
        <v>820</v>
      </c>
      <c r="B295" s="34" t="s">
        <v>88</v>
      </c>
      <c r="C295" s="124">
        <f>SUM(C271:C294)</f>
        <v>3461.9146220127686</v>
      </c>
      <c r="D295" s="124">
        <f>SUM(D271:D294)</f>
        <v>3972.4485390500004</v>
      </c>
      <c r="E295" s="42"/>
      <c r="F295" s="103">
        <f>SUM(F271:F294)</f>
        <v>1</v>
      </c>
      <c r="G295" s="103">
        <f>SUM(G271:G294)</f>
        <v>0.99999999999999978</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t="s">
        <v>935</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t="s">
        <v>935</v>
      </c>
      <c r="D300" s="124" t="s">
        <v>935</v>
      </c>
      <c r="F300" s="33" t="str">
        <f t="shared" ref="F300:F307" si="17">IF($C$308=0,"",IF(C300="[for completion]","",C300/$C$308))</f>
        <v/>
      </c>
      <c r="G300" s="33" t="str">
        <f t="shared" ref="G300:G307" si="18">IF($D$308=0,"",IF(D300="[for completion]","",D300/$D$308))</f>
        <v/>
      </c>
    </row>
    <row r="301" spans="1:7" x14ac:dyDescent="0.25">
      <c r="A301" s="20" t="s">
        <v>824</v>
      </c>
      <c r="B301" s="20" t="s">
        <v>710</v>
      </c>
      <c r="C301" s="119" t="s">
        <v>935</v>
      </c>
      <c r="D301" s="124" t="s">
        <v>935</v>
      </c>
      <c r="F301" s="33" t="str">
        <f t="shared" si="17"/>
        <v/>
      </c>
      <c r="G301" s="33" t="str">
        <f t="shared" si="18"/>
        <v/>
      </c>
    </row>
    <row r="302" spans="1:7" x14ac:dyDescent="0.25">
      <c r="A302" s="20" t="s">
        <v>825</v>
      </c>
      <c r="B302" s="20" t="s">
        <v>712</v>
      </c>
      <c r="C302" s="119" t="s">
        <v>935</v>
      </c>
      <c r="D302" s="124" t="s">
        <v>935</v>
      </c>
      <c r="F302" s="33" t="str">
        <f t="shared" si="17"/>
        <v/>
      </c>
      <c r="G302" s="33" t="str">
        <f t="shared" si="18"/>
        <v/>
      </c>
    </row>
    <row r="303" spans="1:7" x14ac:dyDescent="0.25">
      <c r="A303" s="20" t="s">
        <v>826</v>
      </c>
      <c r="B303" s="20" t="s">
        <v>714</v>
      </c>
      <c r="C303" s="119" t="s">
        <v>935</v>
      </c>
      <c r="D303" s="124" t="s">
        <v>935</v>
      </c>
      <c r="F303" s="33" t="str">
        <f t="shared" si="17"/>
        <v/>
      </c>
      <c r="G303" s="33" t="str">
        <f t="shared" si="18"/>
        <v/>
      </c>
    </row>
    <row r="304" spans="1:7" x14ac:dyDescent="0.25">
      <c r="A304" s="20" t="s">
        <v>827</v>
      </c>
      <c r="B304" s="20" t="s">
        <v>716</v>
      </c>
      <c r="C304" s="119" t="s">
        <v>935</v>
      </c>
      <c r="D304" s="124" t="s">
        <v>935</v>
      </c>
      <c r="F304" s="33" t="str">
        <f t="shared" si="17"/>
        <v/>
      </c>
      <c r="G304" s="33" t="str">
        <f t="shared" si="18"/>
        <v/>
      </c>
    </row>
    <row r="305" spans="1:7" x14ac:dyDescent="0.25">
      <c r="A305" s="20" t="s">
        <v>828</v>
      </c>
      <c r="B305" s="20" t="s">
        <v>718</v>
      </c>
      <c r="C305" s="119" t="s">
        <v>935</v>
      </c>
      <c r="D305" s="124" t="s">
        <v>935</v>
      </c>
      <c r="F305" s="33" t="str">
        <f t="shared" si="17"/>
        <v/>
      </c>
      <c r="G305" s="33" t="str">
        <f t="shared" si="18"/>
        <v/>
      </c>
    </row>
    <row r="306" spans="1:7" x14ac:dyDescent="0.25">
      <c r="A306" s="20" t="s">
        <v>829</v>
      </c>
      <c r="B306" s="20" t="s">
        <v>720</v>
      </c>
      <c r="C306" s="119" t="s">
        <v>935</v>
      </c>
      <c r="D306" s="124" t="s">
        <v>935</v>
      </c>
      <c r="F306" s="33" t="str">
        <f t="shared" si="17"/>
        <v/>
      </c>
      <c r="G306" s="33" t="str">
        <f t="shared" si="18"/>
        <v/>
      </c>
    </row>
    <row r="307" spans="1:7" x14ac:dyDescent="0.25">
      <c r="A307" s="20" t="s">
        <v>830</v>
      </c>
      <c r="B307" s="20" t="s">
        <v>722</v>
      </c>
      <c r="C307" s="119" t="s">
        <v>935</v>
      </c>
      <c r="D307" s="124" t="s">
        <v>935</v>
      </c>
      <c r="F307" s="33" t="str">
        <f t="shared" si="17"/>
        <v/>
      </c>
      <c r="G307" s="33" t="str">
        <f t="shared" si="18"/>
        <v/>
      </c>
    </row>
    <row r="308" spans="1:7" x14ac:dyDescent="0.25">
      <c r="A308" s="20" t="s">
        <v>831</v>
      </c>
      <c r="B308" s="34" t="s">
        <v>88</v>
      </c>
      <c r="C308" s="119">
        <f>SUM(C300:C307)</f>
        <v>0</v>
      </c>
      <c r="D308" s="124">
        <f>SUM(D300:D307)</f>
        <v>0</v>
      </c>
      <c r="F308" s="81">
        <f>SUM(F300:F307)</f>
        <v>0</v>
      </c>
      <c r="G308" s="81">
        <f>SUM(G300:G307)</f>
        <v>0</v>
      </c>
    </row>
    <row r="309" spans="1:7" hidden="1" outlineLevel="1" x14ac:dyDescent="0.25">
      <c r="A309" s="20" t="s">
        <v>832</v>
      </c>
      <c r="B309" s="36" t="s">
        <v>725</v>
      </c>
      <c r="C309" s="83"/>
      <c r="D309" s="119"/>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83"/>
      <c r="F310" s="33" t="str">
        <f t="shared" si="19"/>
        <v/>
      </c>
      <c r="G310" s="33" t="str">
        <f t="shared" si="20"/>
        <v/>
      </c>
    </row>
    <row r="311" spans="1:7" hidden="1" outlineLevel="1" x14ac:dyDescent="0.25">
      <c r="A311" s="20" t="s">
        <v>834</v>
      </c>
      <c r="B311" s="36" t="s">
        <v>729</v>
      </c>
      <c r="C311" s="83"/>
      <c r="F311" s="33" t="str">
        <f t="shared" si="19"/>
        <v/>
      </c>
      <c r="G311" s="33" t="str">
        <f t="shared" si="20"/>
        <v/>
      </c>
    </row>
    <row r="312" spans="1:7" hidden="1" outlineLevel="1" x14ac:dyDescent="0.25">
      <c r="A312" s="20" t="s">
        <v>835</v>
      </c>
      <c r="B312" s="36" t="s">
        <v>731</v>
      </c>
      <c r="C312" s="83"/>
      <c r="F312" s="33" t="str">
        <f t="shared" si="19"/>
        <v/>
      </c>
      <c r="G312" s="33" t="str">
        <f t="shared" si="20"/>
        <v/>
      </c>
    </row>
    <row r="313" spans="1:7" hidden="1" outlineLevel="1" x14ac:dyDescent="0.25">
      <c r="A313" s="20" t="s">
        <v>836</v>
      </c>
      <c r="B313" s="36" t="s">
        <v>733</v>
      </c>
      <c r="C313" s="83"/>
      <c r="F313" s="33" t="str">
        <f t="shared" si="19"/>
        <v/>
      </c>
      <c r="G313" s="33" t="str">
        <f t="shared" si="20"/>
        <v/>
      </c>
    </row>
    <row r="314" spans="1:7" hidden="1" outlineLevel="1" x14ac:dyDescent="0.25">
      <c r="A314" s="20" t="s">
        <v>837</v>
      </c>
      <c r="B314" s="36" t="s">
        <v>735</v>
      </c>
      <c r="C314" s="83"/>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0.58628102999999998</v>
      </c>
      <c r="G319" s="20"/>
    </row>
    <row r="320" spans="1:7" x14ac:dyDescent="0.25">
      <c r="G320" s="20"/>
    </row>
    <row r="321" spans="1:7" x14ac:dyDescent="0.25">
      <c r="B321" s="29" t="s">
        <v>706</v>
      </c>
      <c r="G321" s="20"/>
    </row>
    <row r="322" spans="1:7" x14ac:dyDescent="0.25">
      <c r="A322" s="20" t="s">
        <v>843</v>
      </c>
      <c r="B322" s="20" t="s">
        <v>708</v>
      </c>
      <c r="C322" s="119">
        <v>562.21360429734693</v>
      </c>
      <c r="D322" s="124">
        <v>1558.1431873500001</v>
      </c>
      <c r="F322" s="33">
        <f t="shared" ref="F322:F329" si="21">IF($C$330=0,"",IF(C322="[Mark as ND1 if not relevant]","",C322/$C$330))</f>
        <v>0.16239961572780615</v>
      </c>
      <c r="G322" s="33">
        <f t="shared" ref="G322:G329" si="22">IF($D$330=0,"",IF(D322="[Mark as ND1 if not relevant]","",D322/$D$330))</f>
        <v>0.3922374757103092</v>
      </c>
    </row>
    <row r="323" spans="1:7" x14ac:dyDescent="0.25">
      <c r="A323" s="20" t="s">
        <v>844</v>
      </c>
      <c r="B323" s="20" t="s">
        <v>710</v>
      </c>
      <c r="C323" s="119">
        <v>630.55422306087632</v>
      </c>
      <c r="D323" s="124">
        <v>609.96048134</v>
      </c>
      <c r="F323" s="33">
        <f t="shared" si="21"/>
        <v>0.18214031595449054</v>
      </c>
      <c r="G323" s="33">
        <f t="shared" si="22"/>
        <v>0.15354773645081249</v>
      </c>
    </row>
    <row r="324" spans="1:7" x14ac:dyDescent="0.25">
      <c r="A324" s="20" t="s">
        <v>845</v>
      </c>
      <c r="B324" s="20" t="s">
        <v>712</v>
      </c>
      <c r="C324" s="119">
        <v>757.5423255159568</v>
      </c>
      <c r="D324" s="124">
        <v>574.13830543999995</v>
      </c>
      <c r="F324" s="33">
        <f t="shared" si="21"/>
        <v>0.21882178165200364</v>
      </c>
      <c r="G324" s="33">
        <f t="shared" si="22"/>
        <v>0.14453008007395313</v>
      </c>
    </row>
    <row r="325" spans="1:7" x14ac:dyDescent="0.25">
      <c r="A325" s="20" t="s">
        <v>846</v>
      </c>
      <c r="B325" s="20" t="s">
        <v>714</v>
      </c>
      <c r="C325" s="119">
        <v>737.11415513999452</v>
      </c>
      <c r="D325" s="124">
        <v>468.97210909</v>
      </c>
      <c r="F325" s="33">
        <f t="shared" si="21"/>
        <v>0.21292095144490708</v>
      </c>
      <c r="G325" s="33">
        <f t="shared" si="22"/>
        <v>0.11805618234666239</v>
      </c>
    </row>
    <row r="326" spans="1:7" x14ac:dyDescent="0.25">
      <c r="A326" s="20" t="s">
        <v>847</v>
      </c>
      <c r="B326" s="20" t="s">
        <v>716</v>
      </c>
      <c r="C326" s="119">
        <v>302.39036146263487</v>
      </c>
      <c r="D326" s="124">
        <v>279.27530628</v>
      </c>
      <c r="F326" s="33">
        <f t="shared" si="21"/>
        <v>8.7347723580434258E-2</v>
      </c>
      <c r="G326" s="33">
        <f t="shared" si="22"/>
        <v>7.0303064604604004E-2</v>
      </c>
    </row>
    <row r="327" spans="1:7" x14ac:dyDescent="0.25">
      <c r="A327" s="20" t="s">
        <v>848</v>
      </c>
      <c r="B327" s="20" t="s">
        <v>718</v>
      </c>
      <c r="C327" s="119">
        <v>269.8909220157604</v>
      </c>
      <c r="D327" s="124">
        <v>178.12102643</v>
      </c>
      <c r="F327" s="33">
        <f t="shared" si="21"/>
        <v>7.7960016777896421E-2</v>
      </c>
      <c r="G327" s="33">
        <f t="shared" si="22"/>
        <v>4.4839102301410493E-2</v>
      </c>
    </row>
    <row r="328" spans="1:7" x14ac:dyDescent="0.25">
      <c r="A328" s="20" t="s">
        <v>849</v>
      </c>
      <c r="B328" s="20" t="s">
        <v>720</v>
      </c>
      <c r="C328" s="119">
        <v>93.175197733999994</v>
      </c>
      <c r="D328" s="124">
        <v>107.70558735</v>
      </c>
      <c r="F328" s="33">
        <f t="shared" si="21"/>
        <v>2.6914354600642239E-2</v>
      </c>
      <c r="G328" s="33">
        <f t="shared" si="22"/>
        <v>2.7113148550814543E-2</v>
      </c>
    </row>
    <row r="329" spans="1:7" x14ac:dyDescent="0.25">
      <c r="A329" s="20" t="s">
        <v>850</v>
      </c>
      <c r="B329" s="20" t="s">
        <v>722</v>
      </c>
      <c r="C329" s="119">
        <v>109.03383278619904</v>
      </c>
      <c r="D329" s="124">
        <v>196.13253578000001</v>
      </c>
      <c r="F329" s="33">
        <f t="shared" si="21"/>
        <v>3.1495240261819747E-2</v>
      </c>
      <c r="G329" s="33">
        <f t="shared" si="22"/>
        <v>4.9373209961433712E-2</v>
      </c>
    </row>
    <row r="330" spans="1:7" x14ac:dyDescent="0.25">
      <c r="A330" s="20" t="s">
        <v>851</v>
      </c>
      <c r="B330" s="34" t="s">
        <v>88</v>
      </c>
      <c r="C330" s="119">
        <f>SUM(C322:C329)</f>
        <v>3461.9146220127686</v>
      </c>
      <c r="D330" s="119">
        <f>SUM(D322:D329)</f>
        <v>3972.4485390600003</v>
      </c>
      <c r="F330" s="81">
        <f>SUM(F322:F329)</f>
        <v>1.0000000000000002</v>
      </c>
      <c r="G330" s="81">
        <f>SUM(G322:G329)</f>
        <v>1</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6">
        <v>25.227406941033408</v>
      </c>
      <c r="G341" s="20"/>
    </row>
    <row r="342" spans="1:7" x14ac:dyDescent="0.25">
      <c r="A342" s="20" t="s">
        <v>865</v>
      </c>
      <c r="B342" s="29" t="s">
        <v>866</v>
      </c>
      <c r="C342" s="126">
        <v>23.488844588101262</v>
      </c>
      <c r="G342" s="20"/>
    </row>
    <row r="343" spans="1:7" x14ac:dyDescent="0.25">
      <c r="A343" s="20" t="s">
        <v>867</v>
      </c>
      <c r="B343" s="29" t="s">
        <v>868</v>
      </c>
      <c r="C343" s="126">
        <v>10.996537016682</v>
      </c>
      <c r="G343" s="20"/>
    </row>
    <row r="344" spans="1:7" x14ac:dyDescent="0.25">
      <c r="A344" s="20" t="s">
        <v>869</v>
      </c>
      <c r="B344" s="29" t="s">
        <v>870</v>
      </c>
      <c r="C344" s="126">
        <v>11.697973407853164</v>
      </c>
      <c r="G344" s="20"/>
    </row>
    <row r="345" spans="1:7" x14ac:dyDescent="0.25">
      <c r="A345" s="20" t="s">
        <v>871</v>
      </c>
      <c r="B345" s="29" t="s">
        <v>872</v>
      </c>
      <c r="C345" s="126">
        <v>3.7717876599425191</v>
      </c>
      <c r="G345" s="20"/>
    </row>
    <row r="346" spans="1:7" x14ac:dyDescent="0.25">
      <c r="A346" s="20" t="s">
        <v>873</v>
      </c>
      <c r="B346" s="29" t="s">
        <v>874</v>
      </c>
      <c r="C346" s="130">
        <v>6.4194451259165941</v>
      </c>
      <c r="G346" s="20"/>
    </row>
    <row r="347" spans="1:7" x14ac:dyDescent="0.25">
      <c r="A347" s="20" t="s">
        <v>875</v>
      </c>
      <c r="B347" s="29" t="s">
        <v>876</v>
      </c>
      <c r="C347" s="126">
        <v>1.4498779291688433</v>
      </c>
      <c r="G347" s="20"/>
    </row>
    <row r="348" spans="1:7" x14ac:dyDescent="0.25">
      <c r="A348" s="20" t="s">
        <v>877</v>
      </c>
      <c r="B348" s="29" t="s">
        <v>878</v>
      </c>
      <c r="C348" s="126">
        <v>4.62368571443485</v>
      </c>
      <c r="G348" s="20"/>
    </row>
    <row r="349" spans="1:7" x14ac:dyDescent="0.25">
      <c r="A349" s="20" t="s">
        <v>879</v>
      </c>
      <c r="B349" s="29" t="s">
        <v>880</v>
      </c>
      <c r="C349" s="126">
        <v>4.7788598854297106</v>
      </c>
      <c r="G349" s="20"/>
    </row>
    <row r="350" spans="1:7" x14ac:dyDescent="0.25">
      <c r="A350" s="20" t="s">
        <v>881</v>
      </c>
      <c r="B350" s="29" t="s">
        <v>86</v>
      </c>
      <c r="C350" s="126">
        <v>7.5455817314376485</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3"/>
      <c r="G353" s="20"/>
    </row>
    <row r="354" spans="1:7" hidden="1" outlineLevel="1" x14ac:dyDescent="0.25">
      <c r="A354" s="20" t="s">
        <v>886</v>
      </c>
      <c r="B354" s="36" t="s">
        <v>90</v>
      </c>
      <c r="C354" s="123"/>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1058</v>
      </c>
      <c r="C6" s="20" t="s">
        <v>1059</v>
      </c>
    </row>
    <row r="7" spans="1:3" ht="30" x14ac:dyDescent="0.25">
      <c r="A7" s="1" t="s">
        <v>904</v>
      </c>
      <c r="B7" s="26" t="s">
        <v>903</v>
      </c>
      <c r="C7" s="20" t="s">
        <v>1060</v>
      </c>
    </row>
    <row r="8" spans="1:3" ht="45" x14ac:dyDescent="0.25">
      <c r="A8" s="1" t="s">
        <v>905</v>
      </c>
      <c r="B8" s="26" t="s">
        <v>1061</v>
      </c>
      <c r="C8" s="20" t="s">
        <v>1062</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1016</v>
      </c>
      <c r="C12" s="139" t="s">
        <v>1063</v>
      </c>
    </row>
    <row r="13" spans="1:3" x14ac:dyDescent="0.25">
      <c r="A13" s="1" t="s">
        <v>913</v>
      </c>
      <c r="B13" s="26" t="s">
        <v>912</v>
      </c>
      <c r="C13" s="20" t="s">
        <v>25</v>
      </c>
    </row>
    <row r="14" spans="1:3" x14ac:dyDescent="0.25">
      <c r="A14" s="1" t="s">
        <v>915</v>
      </c>
      <c r="B14" s="26" t="s">
        <v>914</v>
      </c>
      <c r="C14" s="139" t="s">
        <v>1064</v>
      </c>
    </row>
    <row r="15" spans="1:3" ht="30" x14ac:dyDescent="0.25">
      <c r="A15" s="1" t="s">
        <v>917</v>
      </c>
      <c r="B15" s="26" t="s">
        <v>916</v>
      </c>
      <c r="C15" s="20" t="s">
        <v>25</v>
      </c>
    </row>
    <row r="16" spans="1:3" x14ac:dyDescent="0.25">
      <c r="A16" s="1" t="s">
        <v>919</v>
      </c>
      <c r="B16" s="26" t="s">
        <v>918</v>
      </c>
      <c r="C16" s="20" t="s">
        <v>1065</v>
      </c>
    </row>
    <row r="17" spans="1:3" ht="30" x14ac:dyDescent="0.25">
      <c r="A17" s="1" t="s">
        <v>921</v>
      </c>
      <c r="B17" s="26" t="s">
        <v>920</v>
      </c>
      <c r="C17" s="20" t="s">
        <v>25</v>
      </c>
    </row>
    <row r="18" spans="1:3" ht="30" customHeight="1" x14ac:dyDescent="0.25">
      <c r="A18" s="1" t="s">
        <v>923</v>
      </c>
      <c r="B18" s="26" t="s">
        <v>922</v>
      </c>
      <c r="C18" s="47" t="s">
        <v>1074</v>
      </c>
    </row>
    <row r="19" spans="1:3" x14ac:dyDescent="0.25">
      <c r="A19" s="1" t="s">
        <v>1066</v>
      </c>
      <c r="B19" s="26" t="s">
        <v>924</v>
      </c>
      <c r="C19" s="20" t="s">
        <v>25</v>
      </c>
    </row>
    <row r="20" spans="1:3" x14ac:dyDescent="0.25">
      <c r="A20" s="1" t="s">
        <v>1067</v>
      </c>
      <c r="B20" s="26" t="s">
        <v>1068</v>
      </c>
      <c r="C20" s="139" t="s">
        <v>1064</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x14ac:dyDescent="0.25">
      <c r="A35" s="1" t="s">
        <v>947</v>
      </c>
      <c r="B35" s="29"/>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1080</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G6"/>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7.85546875" bestFit="1" customWidth="1"/>
    <col min="7" max="7" width="10.140625" bestFit="1" customWidth="1"/>
    <col min="8" max="8" width="13.42578125" bestFit="1" customWidth="1"/>
  </cols>
  <sheetData>
    <row r="1" spans="1:7" s="37" customFormat="1" ht="31.5" x14ac:dyDescent="0.25">
      <c r="A1" s="18" t="s">
        <v>1021</v>
      </c>
      <c r="B1" s="18"/>
      <c r="C1" s="19"/>
      <c r="D1" s="19"/>
      <c r="E1" s="19"/>
      <c r="F1" s="38"/>
      <c r="G1" s="19"/>
    </row>
    <row r="3" spans="1:7" x14ac:dyDescent="0.25">
      <c r="A3" s="74" t="s">
        <v>998</v>
      </c>
      <c r="B3" s="73" t="s">
        <v>1073</v>
      </c>
      <c r="C3" s="74" t="s">
        <v>1003</v>
      </c>
      <c r="D3" s="73" t="s">
        <v>1004</v>
      </c>
      <c r="E3" s="74" t="s">
        <v>1005</v>
      </c>
      <c r="F3" s="73" t="s">
        <v>1006</v>
      </c>
      <c r="G3" s="133" t="s">
        <v>1007</v>
      </c>
    </row>
    <row r="4" spans="1:7" x14ac:dyDescent="0.25">
      <c r="A4" s="132" t="s">
        <v>999</v>
      </c>
      <c r="B4" t="s">
        <v>1008</v>
      </c>
      <c r="C4" s="134">
        <v>43804</v>
      </c>
      <c r="D4" s="134">
        <v>45631</v>
      </c>
      <c r="E4" s="131">
        <v>1500000000</v>
      </c>
      <c r="F4">
        <v>3.9380000000000002</v>
      </c>
    </row>
    <row r="5" spans="1:7" x14ac:dyDescent="0.25">
      <c r="A5" s="132" t="s">
        <v>1000</v>
      </c>
      <c r="B5" t="s">
        <v>1008</v>
      </c>
      <c r="C5" s="134">
        <v>44266</v>
      </c>
      <c r="D5" s="134">
        <v>46092</v>
      </c>
      <c r="E5" s="131">
        <v>1700000000</v>
      </c>
      <c r="F5">
        <v>3.9289999999999998</v>
      </c>
    </row>
    <row r="6" spans="1:7" x14ac:dyDescent="0.25">
      <c r="E6" s="131"/>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Bernhard Riedl</cp:lastModifiedBy>
  <cp:lastPrinted>2019-02-04T11:49:20Z</cp:lastPrinted>
  <dcterms:created xsi:type="dcterms:W3CDTF">2016-04-21T08:07:20Z</dcterms:created>
  <dcterms:modified xsi:type="dcterms:W3CDTF">2024-04-09T10:05:52Z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