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U:\rlbnas1_rlb_txs\COL\Reporting\ATT - AustrianTransparencyTemplate\20241231\"/>
    </mc:Choice>
  </mc:AlternateContent>
  <xr:revisionPtr revIDLastSave="0" documentId="13_ncr:1_{7ED566A6-C654-48B6-8041-3606E08B4420}" xr6:coauthVersionLast="47" xr6:coauthVersionMax="47" xr10:uidLastSave="{00000000-0000-0000-0000-000000000000}"/>
  <bookViews>
    <workbookView xWindow="-120" yWindow="-120" windowWidth="29040" windowHeight="17640" tabRatio="832" xr2:uid="{00000000-000D-0000-FFFF-FFFF00000000}"/>
  </bookViews>
  <sheets>
    <sheet name="Introduction" sheetId="5" r:id="rId1"/>
    <sheet name="A. ATT General" sheetId="8" r:id="rId2"/>
    <sheet name="B1. ATT Mortgage Assets" sheetId="9" r:id="rId3"/>
    <sheet name="C. ATT Harmonised Glossary" sheetId="12" r:id="rId4"/>
    <sheet name="Disclaimer" sheetId="13" r:id="rId5"/>
    <sheet name="D1. Bond List" sheetId="14" r:id="rId6"/>
  </sheets>
  <definedNames>
    <definedName name="_xlnm._FilterDatabase" localSheetId="2" hidden="1">'B1. ATT Mortgage Assets'!$A$11:$D$167</definedName>
    <definedName name="acceptable_use_policy" localSheetId="4">Disclaimer!#REF!</definedName>
    <definedName name="ANTEIL_ASSETS_ENDFAELLIG">#REF!</definedName>
    <definedName name="ANTEIL_ASSETS_EZB_FAEHIG">#REF!</definedName>
    <definedName name="ANTEIL_ASSETS_FESTZINS">#REF!</definedName>
    <definedName name="ANTEIL_ASSETS_FREMDWAEHRUNG">#REF!</definedName>
    <definedName name="ANTEIL_ASSETS_IN_VERZUG">#REF!</definedName>
    <definedName name="ANTEIL_ASSETS_TOP10">#REF!</definedName>
    <definedName name="ANTEIL_EMISSION_FREMDWAEHRUNG">#REF!</definedName>
    <definedName name="ANZAHL_ASSETS">#REF!</definedName>
    <definedName name="ANZAHL_EMISSIONEN">#REF!</definedName>
    <definedName name="ANZAHL_IMMOBILIEN">#REF!</definedName>
    <definedName name="ANZAHL_SCHULDNER">#REF!</definedName>
    <definedName name="BARWERTIGE_UEBERDECKUNG">#REF!</definedName>
    <definedName name="Covered_Bond_Forum_Disclaimer">Introduction!$D$30</definedName>
    <definedName name="CRD_OGAW_KONFORM">#REF!</definedName>
    <definedName name="Deckungswerte_gesamt_ab_12_Monate">#REF!</definedName>
    <definedName name="Deckungswerte_Gesamt_bis_12_Monate">#REF!</definedName>
    <definedName name="DECKUNGSWERTE_NUTZUNGSART_GEF">#REF!</definedName>
    <definedName name="DECKUNGSWERTE_NUTZUNGSART_GEM">#REF!</definedName>
    <definedName name="DECKUNGSWERTE_NUTZUNGSART_GEW">#REF!</definedName>
    <definedName name="DECKUNGSWERTE_NUTZUNGSART_GEWERBLICH">#REF!</definedName>
    <definedName name="DECKUNGSWERTE_NUTZUNGSART_IND">#REF!</definedName>
    <definedName name="DECKUNGSWERTE_NUTZUNGSART_LAND">#REF!</definedName>
    <definedName name="DECKUNGSWERTE_NUTZUNGSART_OFFICE">#REF!</definedName>
    <definedName name="DECKUNGSWERTE_NUTZUNGSART_PRIVAT">#REF!</definedName>
    <definedName name="DECKUNGSWERTE_NUTZUNGSART_SONST">#REF!</definedName>
    <definedName name="DECKUNGSWERTE_NUTZUNGSART_TOUR">#REF!</definedName>
    <definedName name="DERIVATDATEN">#REF!</definedName>
    <definedName name="_xlnm.Print_Area" localSheetId="1">'A. ATT General'!$A$1:$G$372</definedName>
    <definedName name="_xlnm.Print_Area" localSheetId="2">'B1. ATT Mortgage Assets'!$A$1:$G$367</definedName>
    <definedName name="_xlnm.Print_Area" localSheetId="3">'C. ATT Harmonised Glossary'!$A$1:$C$39</definedName>
    <definedName name="_xlnm.Print_Area" localSheetId="4">Disclaimer!$A$1:$A$159</definedName>
    <definedName name="_xlnm.Print_Area" localSheetId="0">Introduction!$B$2:$J$34</definedName>
    <definedName name="_xlnm.Print_Titles" localSheetId="4">Disclaimer!$2:$2</definedName>
    <definedName name="Emissionen_ab_12_Monate">#REF!</definedName>
    <definedName name="Emissionen_bis_12_Monate">#REF!</definedName>
    <definedName name="EMISSIONEN_CHF">#REF!</definedName>
    <definedName name="EMISSIONEN_EUR">#REF!</definedName>
    <definedName name="EMISSIONEN_JPY">#REF!</definedName>
    <definedName name="EMISSIONEN_SONSTIGE">#REF!</definedName>
    <definedName name="EMISSIONEN_USD">#REF!</definedName>
    <definedName name="EMISSIONEN_YEN">#REF!</definedName>
    <definedName name="EMISSIONEN_ZINSBINDUNG">#REF!</definedName>
    <definedName name="EMITTENT_NAME">#REF!</definedName>
    <definedName name="ErsatzdeckungNachWaehrung">#REF!</definedName>
    <definedName name="Ersatzdeckungueber_geld">#REF!</definedName>
    <definedName name="general_tc" localSheetId="4">Disclaimer!$A$51</definedName>
    <definedName name="GESAMTBETRAG_DECKUNG">#REF!</definedName>
    <definedName name="GESAMTBETRAG_EMISSIONEN">#REF!</definedName>
    <definedName name="GROESSENDISTRIBUTION_BELOW_300000">#REF!</definedName>
    <definedName name="GROESSENDISTRIBUTION_BETWEEN_300000_5000000">#REF!</definedName>
    <definedName name="LTV_COMMERCIAL_0_40">#REF!</definedName>
    <definedName name="LTV_COMMERCIAL_100_105">#REF!</definedName>
    <definedName name="LTV_COMMERCIAL_105">#REF!</definedName>
    <definedName name="LTV_COMMERCIAL_40_50">#REF!</definedName>
    <definedName name="LTV_COMMERCIAL_50_60">#REF!</definedName>
    <definedName name="LTV_COMMERCIAL_60_70">#REF!</definedName>
    <definedName name="LTV_COMMERCIAL_70_80">#REF!</definedName>
    <definedName name="LTV_COMMERCIAL_80_85">#REF!</definedName>
    <definedName name="LTV_COMMERCIAL_85_90">#REF!</definedName>
    <definedName name="LTV_COMMERCIAL_90_95">#REF!</definedName>
    <definedName name="LTV_COMMERCIAL_95_100">#REF!</definedName>
    <definedName name="LTV_MOODYS">#REF!</definedName>
    <definedName name="LTV_OESTERREICH">#REF!</definedName>
    <definedName name="LTV_RESIDENTIAL_0_40">#REF!</definedName>
    <definedName name="LTV_RESIDENTIAL_100_105">#REF!</definedName>
    <definedName name="LTV_RESIDENTIAL_105">#REF!</definedName>
    <definedName name="LTV_RESIDENTIAL_40_50">#REF!</definedName>
    <definedName name="LTV_RESIDENTIAL_50_60">#REF!</definedName>
    <definedName name="LTV_RESIDENTIAL_60_70">#REF!</definedName>
    <definedName name="LTV_RESIDENTIAL_70_80">#REF!</definedName>
    <definedName name="LTV_RESIDENTIAL_80_85">#REF!</definedName>
    <definedName name="LTV_RESIDENTIAL_85_90">#REF!</definedName>
    <definedName name="LTV_RESIDENTIAL_90_95">#REF!</definedName>
    <definedName name="LTV_RESIDENTIAL_95_100">#REF!</definedName>
    <definedName name="LTVKONSOLIDIERT_0_40">#REF!</definedName>
    <definedName name="LTVKONSOLIDIERT_100_105">#REF!</definedName>
    <definedName name="LTVKONSOLIDIERT_105">#REF!</definedName>
    <definedName name="LTVKONSOLIDIERT_40_50">#REF!</definedName>
    <definedName name="LTVKONSOLIDIERT_50_60">#REF!</definedName>
    <definedName name="LTVKONSOLIDIERT_60_70">#REF!</definedName>
    <definedName name="LTVKONSOLIDIERT_70_80">#REF!</definedName>
    <definedName name="LTVKONSOLIDIERT_80_85">#REF!</definedName>
    <definedName name="LTVKONSOLIDIERT_85_90">#REF!</definedName>
    <definedName name="LTVKONSOLIDIERT_90_95">#REF!</definedName>
    <definedName name="LTVKONSOLIDIERT_95_100">#REF!</definedName>
    <definedName name="PRIMAERDECKUNG_CHF">#REF!</definedName>
    <definedName name="PRIMAERDECKUNG_EUR">#REF!</definedName>
    <definedName name="PRIMAERDECKUNG_SONSTIGE">#REF!</definedName>
    <definedName name="PRIMAERDECKUNG_USD">#REF!</definedName>
    <definedName name="PRIMAERDECKUNG_YEN">#REF!</definedName>
    <definedName name="PRIMAERDECKUNG_ZINSBINDUNG">#REF!</definedName>
    <definedName name="privacy_policy" localSheetId="4">Disclaimer!$A$126</definedName>
    <definedName name="RATING_EMISSION_FITCH">#REF!</definedName>
    <definedName name="RATING_EMISSION_MOODYS">#REF!</definedName>
    <definedName name="RATING_EMISSION_SUP">#REF!</definedName>
    <definedName name="RATING_EMITTENT_FITCH">#REF!</definedName>
    <definedName name="RATING_EMITTENT_MOODYS">#REF!</definedName>
    <definedName name="RATING_EMITTENT_SUP">#REF!</definedName>
    <definedName name="REG_VERTEILUNG_AT">#REF!</definedName>
    <definedName name="REG_VERTEILUNG_AT_REP_AT">#REF!</definedName>
    <definedName name="REG_VERTEILUNG_CH">#REF!</definedName>
    <definedName name="REG_VERTEILUNG_EU">#REF!</definedName>
    <definedName name="REG_VERTEILUNG_EWR">#REF!</definedName>
    <definedName name="REG_VERTEILUNG_GESAMT_CH">#REF!</definedName>
    <definedName name="REG_VERTEILUNG_GESAMT_EU">#REF!</definedName>
    <definedName name="REG_VERTEILUNG_GESAMT_EWR">#REF!</definedName>
    <definedName name="REG_VERTEILUNG_GESAMT_SONST">#REF!</definedName>
    <definedName name="REG_VERTEILUNG_SONST">#REF!</definedName>
    <definedName name="REPORT_STICHTAG">#REF!</definedName>
    <definedName name="SEASONING_COMMERCIAL">#REF!</definedName>
    <definedName name="SEASONING_DURCHSCHN_JAHRE">#REF!</definedName>
    <definedName name="SEASONING_KONSOLIDIERT">#REF!</definedName>
    <definedName name="SEASONING_RESIDENTIAL">#REF!</definedName>
    <definedName name="WAL_GESAMT_AKTIV_COMMERCIAL_TILGUNG">#REF!</definedName>
    <definedName name="WAL_GESAMT_AKTIV_COMMERCIAL_VERTRAGLICH">#REF!</definedName>
    <definedName name="WAL_GESAMT_AKTIV_RESIDENTIAL_TILGUNG">#REF!</definedName>
    <definedName name="WAL_GESAMT_AKTIV_RESIDENTIAL_VERTRAGLICH">#REF!</definedName>
    <definedName name="WAL_GESAMT_AKTIV_TILGUNG">#REF!</definedName>
    <definedName name="WAL_GESAMT_AKTIV_VERTRAGLICH">#REF!</definedName>
    <definedName name="WAL_GESAMT_PASSIV">#REF!</definedName>
    <definedName name="Wertpapier_anlagevermoegen">#REF!</definedName>
    <definedName name="Wertpapier_Nationalbank">#REF!</definedName>
    <definedName name="WERTPAPIERENACHVO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29" i="9" l="1"/>
  <c r="D229" i="9"/>
  <c r="D330" i="9" l="1"/>
  <c r="G327" i="9" s="1"/>
  <c r="C330" i="9"/>
  <c r="F329" i="9" s="1"/>
  <c r="F276" i="9"/>
  <c r="D295" i="9"/>
  <c r="G275" i="9" s="1"/>
  <c r="C295" i="9"/>
  <c r="F275" i="9" s="1"/>
  <c r="G227" i="9"/>
  <c r="G226" i="9"/>
  <c r="G225" i="9"/>
  <c r="G221" i="9"/>
  <c r="F228" i="9"/>
  <c r="F227" i="9"/>
  <c r="F223" i="9"/>
  <c r="F222" i="9"/>
  <c r="F221" i="9"/>
  <c r="G224" i="9"/>
  <c r="F226" i="9"/>
  <c r="D194" i="9"/>
  <c r="G171" i="9" s="1"/>
  <c r="C194" i="9"/>
  <c r="F172" i="9" s="1"/>
  <c r="C15" i="9"/>
  <c r="D167" i="8"/>
  <c r="G165" i="8" s="1"/>
  <c r="C167" i="8"/>
  <c r="F165" i="8" s="1"/>
  <c r="D153" i="8"/>
  <c r="G138" i="8" s="1"/>
  <c r="C153" i="8"/>
  <c r="F138" i="8" s="1"/>
  <c r="D127" i="8"/>
  <c r="G116" i="8" s="1"/>
  <c r="C127" i="8"/>
  <c r="F116" i="8" s="1"/>
  <c r="C100" i="8"/>
  <c r="F96" i="8" s="1"/>
  <c r="C77" i="8"/>
  <c r="F74" i="8" s="1"/>
  <c r="C58" i="8"/>
  <c r="C45" i="8"/>
  <c r="F325" i="9" l="1"/>
  <c r="F271" i="9"/>
  <c r="G322" i="9"/>
  <c r="F272" i="9"/>
  <c r="G323" i="9"/>
  <c r="F12" i="9"/>
  <c r="F13" i="9"/>
  <c r="G173" i="9"/>
  <c r="G324" i="9"/>
  <c r="G172" i="9"/>
  <c r="F14" i="9"/>
  <c r="G174" i="9"/>
  <c r="G328" i="9"/>
  <c r="F171" i="9"/>
  <c r="F173" i="9"/>
  <c r="F324" i="9"/>
  <c r="G329" i="9"/>
  <c r="F97" i="8"/>
  <c r="F99" i="8"/>
  <c r="G271" i="9"/>
  <c r="F174" i="9"/>
  <c r="F175" i="9"/>
  <c r="G175" i="9"/>
  <c r="F224" i="9"/>
  <c r="G222" i="9"/>
  <c r="G228" i="9"/>
  <c r="F273" i="9"/>
  <c r="G273" i="9"/>
  <c r="F327" i="9"/>
  <c r="G325" i="9"/>
  <c r="G276" i="9"/>
  <c r="G272" i="9"/>
  <c r="F326" i="9"/>
  <c r="F170" i="9"/>
  <c r="G170" i="9"/>
  <c r="F225" i="9"/>
  <c r="G223" i="9"/>
  <c r="F274" i="9"/>
  <c r="G274" i="9"/>
  <c r="F322" i="9"/>
  <c r="F328" i="9"/>
  <c r="G326" i="9"/>
  <c r="G277" i="9"/>
  <c r="F323" i="9"/>
  <c r="F75" i="8"/>
  <c r="G120" i="8"/>
  <c r="F72" i="8"/>
  <c r="F93" i="8"/>
  <c r="F94" i="8"/>
  <c r="G112" i="8"/>
  <c r="F120" i="8"/>
  <c r="F70" i="8"/>
  <c r="F76" i="8"/>
  <c r="F71" i="8"/>
  <c r="F112" i="8"/>
  <c r="F73" i="8"/>
  <c r="F95" i="8"/>
  <c r="F98" i="8"/>
  <c r="F46" i="8"/>
  <c r="D46" i="8"/>
  <c r="D308" i="9"/>
  <c r="G313" i="9" s="1"/>
  <c r="C308" i="9"/>
  <c r="F310" i="9" s="1"/>
  <c r="G331" i="9"/>
  <c r="F334" i="9"/>
  <c r="F15" i="9" l="1"/>
  <c r="G229" i="9"/>
  <c r="F100" i="8"/>
  <c r="F77" i="8"/>
  <c r="F307" i="9"/>
  <c r="F335" i="9"/>
  <c r="F336" i="9"/>
  <c r="G332" i="9"/>
  <c r="F300" i="9"/>
  <c r="F311" i="9"/>
  <c r="G333" i="9"/>
  <c r="F301" i="9"/>
  <c r="F312" i="9"/>
  <c r="G334" i="9"/>
  <c r="F302" i="9"/>
  <c r="F313" i="9"/>
  <c r="F331" i="9"/>
  <c r="G335" i="9"/>
  <c r="F305" i="9"/>
  <c r="F314" i="9"/>
  <c r="F306" i="9"/>
  <c r="G311" i="9"/>
  <c r="G303" i="9"/>
  <c r="G309" i="9"/>
  <c r="G314" i="9"/>
  <c r="G304" i="9"/>
  <c r="F332" i="9"/>
  <c r="G305" i="9"/>
  <c r="F333" i="9"/>
  <c r="G336" i="9"/>
  <c r="F303" i="9"/>
  <c r="F309" i="9"/>
  <c r="G300" i="9"/>
  <c r="G306" i="9"/>
  <c r="G312" i="9"/>
  <c r="G302" i="9"/>
  <c r="G310" i="9"/>
  <c r="F304" i="9"/>
  <c r="G301" i="9"/>
  <c r="G307" i="9"/>
  <c r="F308" i="9" l="1"/>
  <c r="G330" i="9"/>
  <c r="F330" i="9"/>
  <c r="G308" i="9"/>
  <c r="D207" i="9" l="1"/>
  <c r="G213" i="9" s="1"/>
  <c r="C207" i="9"/>
  <c r="F213" i="9" s="1"/>
  <c r="G231" i="9"/>
  <c r="F233" i="9"/>
  <c r="F234" i="9" l="1"/>
  <c r="F205" i="9"/>
  <c r="F199" i="9"/>
  <c r="F209" i="9"/>
  <c r="F235" i="9"/>
  <c r="G232" i="9"/>
  <c r="G202" i="9"/>
  <c r="G208" i="9"/>
  <c r="F230" i="9"/>
  <c r="G233" i="9"/>
  <c r="F200" i="9"/>
  <c r="F206" i="9"/>
  <c r="F210" i="9"/>
  <c r="G203" i="9"/>
  <c r="G209" i="9"/>
  <c r="F231" i="9"/>
  <c r="G234" i="9"/>
  <c r="F201" i="9"/>
  <c r="F211" i="9"/>
  <c r="G204" i="9"/>
  <c r="G210" i="9"/>
  <c r="F232" i="9"/>
  <c r="G235" i="9"/>
  <c r="F202" i="9"/>
  <c r="F208" i="9"/>
  <c r="G199" i="9"/>
  <c r="G205" i="9"/>
  <c r="G211" i="9"/>
  <c r="G230" i="9"/>
  <c r="F203" i="9"/>
  <c r="F212" i="9"/>
  <c r="G200" i="9"/>
  <c r="G206" i="9"/>
  <c r="G212" i="9"/>
  <c r="F204" i="9"/>
  <c r="G201" i="9"/>
  <c r="G45" i="8" l="1"/>
  <c r="G46" i="8" s="1"/>
  <c r="C46" i="8"/>
  <c r="F229" i="9"/>
  <c r="F207" i="9"/>
  <c r="G207" i="9"/>
  <c r="F219" i="8"/>
  <c r="F218" i="8"/>
  <c r="F217" i="8"/>
  <c r="C304" i="8" l="1"/>
  <c r="C303" i="8"/>
  <c r="C299" i="8"/>
  <c r="C298" i="8"/>
  <c r="C297" i="8"/>
  <c r="C292" i="8"/>
  <c r="C289" i="8"/>
  <c r="C288" i="8"/>
  <c r="C220" i="8"/>
  <c r="F53" i="8" l="1"/>
  <c r="G293" i="9" l="1"/>
  <c r="G192" i="9"/>
  <c r="F193" i="9"/>
  <c r="F77" i="9"/>
  <c r="D77" i="9"/>
  <c r="C77" i="9"/>
  <c r="F73" i="9"/>
  <c r="D73" i="9"/>
  <c r="C73" i="9"/>
  <c r="F24" i="9"/>
  <c r="G227" i="8"/>
  <c r="F227" i="8"/>
  <c r="G226" i="8"/>
  <c r="F226" i="8"/>
  <c r="G225" i="8"/>
  <c r="F225" i="8"/>
  <c r="G224" i="8"/>
  <c r="F224" i="8"/>
  <c r="G223" i="8"/>
  <c r="F223" i="8"/>
  <c r="G222" i="8"/>
  <c r="F222" i="8"/>
  <c r="G221" i="8"/>
  <c r="F221" i="8"/>
  <c r="C208" i="8"/>
  <c r="F207" i="8" s="1"/>
  <c r="C179" i="8"/>
  <c r="F166" i="8"/>
  <c r="G141" i="8"/>
  <c r="F160" i="8"/>
  <c r="G135" i="8"/>
  <c r="F136" i="8"/>
  <c r="D100" i="8"/>
  <c r="G109" i="8" s="1"/>
  <c r="F110" i="8"/>
  <c r="D77" i="8"/>
  <c r="G82" i="8" s="1"/>
  <c r="F82" i="8"/>
  <c r="F64" i="8"/>
  <c r="C15" i="8"/>
  <c r="F179" i="8" l="1"/>
  <c r="F177" i="8"/>
  <c r="F176" i="8"/>
  <c r="F178" i="8"/>
  <c r="F175" i="8"/>
  <c r="F215" i="8"/>
  <c r="F294" i="9"/>
  <c r="G73" i="8"/>
  <c r="F179" i="9"/>
  <c r="G74" i="8"/>
  <c r="G75" i="8"/>
  <c r="G70" i="8"/>
  <c r="G71" i="8"/>
  <c r="F277" i="9"/>
  <c r="F280" i="9"/>
  <c r="G95" i="8"/>
  <c r="F185" i="9"/>
  <c r="G87" i="8"/>
  <c r="G78" i="8"/>
  <c r="G72" i="8"/>
  <c r="G76" i="8"/>
  <c r="G80" i="8"/>
  <c r="G144" i="8"/>
  <c r="G81" i="8"/>
  <c r="F200" i="8"/>
  <c r="F209" i="8"/>
  <c r="G185" i="9"/>
  <c r="F282" i="9"/>
  <c r="G98" i="8"/>
  <c r="G147" i="8"/>
  <c r="G164" i="8"/>
  <c r="G86" i="8"/>
  <c r="G151" i="8"/>
  <c r="G166" i="8"/>
  <c r="F194" i="8"/>
  <c r="F203" i="8"/>
  <c r="F213" i="8"/>
  <c r="G176" i="9"/>
  <c r="F289" i="9"/>
  <c r="F198" i="8"/>
  <c r="F195" i="8"/>
  <c r="F204" i="8"/>
  <c r="F286" i="9"/>
  <c r="F291" i="9"/>
  <c r="G286" i="9"/>
  <c r="F176" i="9"/>
  <c r="F181" i="9"/>
  <c r="F188" i="9"/>
  <c r="G113" i="8"/>
  <c r="G119" i="8"/>
  <c r="G122" i="8"/>
  <c r="G125" i="8"/>
  <c r="G131" i="8"/>
  <c r="G114" i="8"/>
  <c r="G117" i="8"/>
  <c r="G123" i="8"/>
  <c r="G126" i="8"/>
  <c r="G128" i="8"/>
  <c r="G133" i="8"/>
  <c r="G136" i="8"/>
  <c r="G115" i="8"/>
  <c r="G118" i="8"/>
  <c r="G121" i="8"/>
  <c r="G124" i="8"/>
  <c r="G130" i="8"/>
  <c r="G134" i="8"/>
  <c r="F164" i="8"/>
  <c r="F279" i="9"/>
  <c r="G284" i="9"/>
  <c r="F288" i="9"/>
  <c r="F190" i="9"/>
  <c r="F178" i="9"/>
  <c r="G183" i="9"/>
  <c r="F187" i="9"/>
  <c r="G102" i="8"/>
  <c r="G105" i="8"/>
  <c r="G110" i="8"/>
  <c r="G160" i="8"/>
  <c r="G157" i="8"/>
  <c r="G154" i="8"/>
  <c r="G150" i="8"/>
  <c r="G156" i="8"/>
  <c r="G161" i="8"/>
  <c r="F186" i="8"/>
  <c r="F183" i="8"/>
  <c r="F180" i="8"/>
  <c r="F174" i="8"/>
  <c r="F182" i="8"/>
  <c r="F187" i="8"/>
  <c r="G193" i="9"/>
  <c r="G190" i="9"/>
  <c r="G187" i="9"/>
  <c r="G184" i="9"/>
  <c r="G181" i="9"/>
  <c r="G178" i="9"/>
  <c r="G294" i="9"/>
  <c r="G291" i="9"/>
  <c r="G288" i="9"/>
  <c r="G285" i="9"/>
  <c r="G282" i="9"/>
  <c r="G279" i="9"/>
  <c r="G79" i="8"/>
  <c r="G93" i="8"/>
  <c r="G96" i="8"/>
  <c r="G99" i="8"/>
  <c r="G103" i="8"/>
  <c r="G108" i="8"/>
  <c r="G129" i="8"/>
  <c r="G132" i="8"/>
  <c r="G139" i="8"/>
  <c r="G142" i="8"/>
  <c r="G145" i="8"/>
  <c r="G148" i="8"/>
  <c r="G152" i="8"/>
  <c r="G158" i="8"/>
  <c r="G162" i="8"/>
  <c r="F184" i="8"/>
  <c r="F191" i="8"/>
  <c r="F197" i="8"/>
  <c r="F201" i="8"/>
  <c r="F206" i="8"/>
  <c r="F210" i="8"/>
  <c r="G177" i="9"/>
  <c r="G179" i="9"/>
  <c r="F182" i="9"/>
  <c r="F184" i="9"/>
  <c r="G186" i="9"/>
  <c r="G188" i="9"/>
  <c r="F191" i="9"/>
  <c r="G278" i="9"/>
  <c r="G280" i="9"/>
  <c r="F283" i="9"/>
  <c r="F285" i="9"/>
  <c r="G287" i="9"/>
  <c r="G289" i="9"/>
  <c r="F292" i="9"/>
  <c r="G94" i="8"/>
  <c r="G97" i="8"/>
  <c r="G101" i="8"/>
  <c r="G104" i="8"/>
  <c r="F115" i="8"/>
  <c r="G140" i="8"/>
  <c r="G143" i="8"/>
  <c r="G146" i="8"/>
  <c r="G149" i="8"/>
  <c r="G155" i="8"/>
  <c r="G159" i="8"/>
  <c r="F181" i="8"/>
  <c r="F185" i="8"/>
  <c r="F214" i="8"/>
  <c r="F211" i="8"/>
  <c r="F205" i="8"/>
  <c r="F202" i="8"/>
  <c r="F199" i="8"/>
  <c r="F196" i="8"/>
  <c r="F193" i="8"/>
  <c r="F212" i="8"/>
  <c r="G180" i="9"/>
  <c r="G182" i="9"/>
  <c r="G189" i="9"/>
  <c r="G191" i="9"/>
  <c r="F192" i="9"/>
  <c r="F189" i="9"/>
  <c r="F186" i="9"/>
  <c r="F183" i="9"/>
  <c r="F180" i="9"/>
  <c r="F177" i="9"/>
  <c r="G281" i="9"/>
  <c r="G283" i="9"/>
  <c r="G290" i="9"/>
  <c r="G292" i="9"/>
  <c r="F293" i="9"/>
  <c r="F290" i="9"/>
  <c r="F287" i="9"/>
  <c r="F284" i="9"/>
  <c r="F281" i="9"/>
  <c r="F278" i="9"/>
  <c r="F17" i="9"/>
  <c r="F23" i="9"/>
  <c r="F16" i="9"/>
  <c r="F19" i="9"/>
  <c r="F22" i="9"/>
  <c r="F25" i="9"/>
  <c r="F26" i="9"/>
  <c r="F20" i="9"/>
  <c r="F18" i="9"/>
  <c r="F21" i="9"/>
  <c r="F139" i="8"/>
  <c r="F156" i="8"/>
  <c r="F159" i="8"/>
  <c r="F162" i="8"/>
  <c r="F158" i="8"/>
  <c r="F161" i="8"/>
  <c r="F142" i="8"/>
  <c r="F145" i="8"/>
  <c r="F148" i="8"/>
  <c r="F151" i="8"/>
  <c r="F141" i="8"/>
  <c r="F144" i="8"/>
  <c r="F147" i="8"/>
  <c r="F150" i="8"/>
  <c r="F155" i="8"/>
  <c r="F140" i="8"/>
  <c r="F143" i="8"/>
  <c r="F146" i="8"/>
  <c r="F149" i="8"/>
  <c r="F152" i="8"/>
  <c r="F154" i="8"/>
  <c r="F157" i="8"/>
  <c r="F118" i="8"/>
  <c r="F121" i="8"/>
  <c r="F124" i="8"/>
  <c r="F135" i="8"/>
  <c r="F131" i="8"/>
  <c r="F129" i="8"/>
  <c r="F132" i="8"/>
  <c r="F114" i="8"/>
  <c r="F117" i="8"/>
  <c r="F123" i="8"/>
  <c r="F126" i="8"/>
  <c r="F128" i="8"/>
  <c r="F134" i="8"/>
  <c r="F113" i="8"/>
  <c r="F119" i="8"/>
  <c r="F122" i="8"/>
  <c r="F125" i="8"/>
  <c r="F130" i="8"/>
  <c r="F133" i="8"/>
  <c r="F101" i="8"/>
  <c r="F104" i="8"/>
  <c r="F109" i="8"/>
  <c r="F103" i="8"/>
  <c r="F108" i="8"/>
  <c r="F102" i="8"/>
  <c r="F105" i="8"/>
  <c r="F78" i="8"/>
  <c r="F81" i="8"/>
  <c r="F87" i="8"/>
  <c r="F80" i="8"/>
  <c r="F86" i="8"/>
  <c r="F79" i="8"/>
  <c r="F54" i="8"/>
  <c r="F57" i="8"/>
  <c r="F59" i="8"/>
  <c r="F62" i="8"/>
  <c r="F60" i="8"/>
  <c r="F63" i="8"/>
  <c r="F55" i="8"/>
  <c r="F56" i="8"/>
  <c r="F61" i="8"/>
  <c r="F153" i="8" l="1"/>
  <c r="G153" i="8"/>
  <c r="G127" i="8"/>
  <c r="F220" i="8"/>
  <c r="F58" i="8"/>
  <c r="F295" i="9"/>
  <c r="F127" i="8"/>
  <c r="F194" i="9"/>
  <c r="G194" i="9"/>
  <c r="G295" i="9"/>
  <c r="G167" i="8"/>
  <c r="F167" i="8"/>
  <c r="G77" i="8"/>
  <c r="G100" i="8"/>
  <c r="F208" i="8"/>
</calcChain>
</file>

<file path=xl/sharedStrings.xml><?xml version="1.0" encoding="utf-8"?>
<sst xmlns="http://schemas.openxmlformats.org/spreadsheetml/2006/main" count="1486" uniqueCount="1090">
  <si>
    <t>Country</t>
  </si>
  <si>
    <t>Row</t>
  </si>
  <si>
    <t>Norway</t>
  </si>
  <si>
    <t>Italy</t>
  </si>
  <si>
    <t>G.3.1.1</t>
  </si>
  <si>
    <t>G.5.1.1</t>
  </si>
  <si>
    <t>Sweden</t>
  </si>
  <si>
    <t>M.7A.14.1</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</si>
  <si>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</si>
  <si>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</si>
  <si>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</si>
  <si>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</si>
  <si>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</si>
  <si>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</si>
  <si>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</si>
  <si>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</si>
  <si>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</si>
  <si>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</si>
  <si>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</si>
  <si>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</si>
  <si>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</si>
  <si>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</si>
  <si>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</si>
  <si>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</si>
  <si>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</si>
  <si>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</si>
  <si>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</si>
  <si>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</si>
  <si>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</si>
  <si>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</si>
  <si>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</si>
  <si>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</si>
  <si>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</si>
  <si>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</si>
  <si>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</si>
  <si>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</si>
  <si>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</si>
  <si>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</si>
  <si>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</si>
  <si>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</si>
  <si>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</si>
  <si>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</si>
  <si>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</si>
  <si>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</si>
  <si>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</si>
  <si>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</si>
  <si>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</si>
  <si>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</si>
  <si>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</si>
  <si>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</si>
  <si>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</si>
  <si>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</si>
  <si>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</si>
  <si>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</si>
  <si>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</si>
  <si>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</si>
  <si>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</si>
  <si>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</si>
  <si>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</si>
  <si>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</si>
  <si>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</si>
  <si>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</si>
  <si>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</si>
  <si>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</si>
  <si>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</si>
  <si>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</si>
  <si>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</si>
  <si>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</si>
  <si>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</si>
  <si>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</si>
  <si>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</si>
  <si>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</si>
  <si>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</si>
  <si>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</si>
  <si>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</si>
  <si>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</si>
  <si>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</si>
  <si>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</si>
  <si>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</si>
  <si>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</si>
  <si>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</si>
  <si>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</si>
  <si>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</si>
  <si>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</si>
  <si>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</si>
  <si>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</si>
  <si>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</si>
  <si>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</si>
  <si>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</si>
  <si>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</si>
  <si>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</si>
  <si>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</si>
  <si>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</si>
  <si>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</si>
  <si>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</si>
  <si>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</si>
  <si>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</si>
  <si>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</si>
  <si>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</si>
  <si>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</si>
  <si>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</si>
  <si>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</si>
  <si>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</si>
  <si>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</si>
  <si>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</si>
  <si>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</si>
  <si>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</si>
  <si>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</si>
  <si>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</si>
  <si>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</si>
  <si>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</si>
  <si>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</si>
  <si>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</si>
  <si>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</si>
  <si>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</si>
  <si>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</si>
  <si>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</si>
  <si>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</si>
  <si>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</si>
  <si>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</si>
  <si>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</si>
  <si>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</si>
  <si>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</si>
  <si>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</si>
  <si>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</si>
  <si>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</si>
  <si>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</si>
  <si>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</si>
  <si>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</si>
  <si>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</si>
  <si>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</si>
  <si>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</si>
  <si>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</si>
  <si>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</si>
  <si>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</si>
  <si>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</si>
  <si>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</si>
  <si>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</si>
  <si>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</si>
  <si>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</si>
  <si>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</si>
  <si>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</si>
  <si>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</si>
  <si>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</si>
  <si>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</si>
  <si>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</si>
  <si>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</si>
  <si>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</si>
  <si>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</si>
  <si>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</si>
  <si>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</si>
  <si>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</si>
  <si>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</si>
  <si>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</si>
  <si>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</si>
  <si>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</si>
  <si>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</si>
  <si>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</si>
  <si>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</si>
  <si>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</si>
  <si>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</si>
  <si>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</si>
  <si>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</si>
  <si>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</si>
  <si>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</si>
  <si>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</si>
  <si>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</si>
  <si>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</si>
  <si>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</si>
  <si>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</si>
  <si>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</si>
  <si>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</si>
  <si>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</si>
  <si>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</si>
  <si>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</si>
  <si>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</si>
  <si>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</si>
  <si>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</si>
  <si>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</si>
  <si>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</si>
  <si>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</si>
  <si>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</si>
  <si>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</si>
  <si>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</si>
  <si>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</si>
  <si>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</si>
  <si>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</si>
  <si>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</si>
  <si>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</si>
  <si>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</si>
  <si>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</si>
  <si>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</si>
  <si>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</si>
  <si>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</si>
  <si>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</si>
  <si>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</si>
  <si>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</si>
  <si>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</si>
  <si>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</si>
  <si>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</si>
  <si>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</si>
  <si>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</si>
  <si>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</si>
  <si>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</si>
  <si>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</si>
  <si>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</si>
  <si>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</si>
  <si>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</si>
  <si>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</si>
  <si>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</si>
  <si>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</si>
  <si>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</si>
  <si>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</si>
  <si>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</si>
  <si>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</si>
  <si>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</si>
  <si>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</si>
  <si>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</si>
  <si>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</si>
  <si>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</si>
  <si>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</si>
  <si>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</si>
  <si>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</si>
  <si>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</si>
  <si>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</si>
  <si>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</si>
  <si>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</si>
  <si>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</si>
  <si>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</si>
  <si>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</si>
  <si>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</si>
  <si>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</si>
  <si>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</si>
  <si>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</si>
  <si>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</si>
  <si>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</si>
  <si>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</si>
  <si>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</si>
  <si>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</si>
  <si>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</si>
  <si>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</si>
  <si>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</si>
  <si>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</si>
  <si>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</si>
  <si>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</si>
  <si>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</si>
  <si>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</si>
  <si>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</si>
  <si>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</si>
  <si>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</si>
  <si>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</si>
  <si>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</si>
  <si>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</si>
  <si>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</si>
  <si>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</si>
  <si>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</si>
  <si>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</si>
  <si>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</si>
  <si>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</si>
  <si>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</si>
  <si>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</si>
  <si>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</si>
  <si>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</si>
  <si>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</si>
  <si>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</si>
  <si>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</si>
  <si>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</si>
  <si>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</si>
  <si>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</si>
  <si>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</si>
  <si>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</si>
  <si>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</si>
  <si>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</si>
  <si>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</si>
  <si>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</si>
  <si>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</si>
  <si>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</si>
  <si>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</si>
  <si>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</si>
  <si>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</si>
  <si>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</si>
  <si>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</si>
  <si>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</si>
  <si>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</si>
  <si>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</si>
  <si>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</si>
  <si>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</si>
  <si>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</si>
  <si>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</si>
  <si>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</si>
  <si>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</si>
  <si>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</si>
  <si>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</si>
  <si>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</si>
  <si>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</si>
  <si>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</si>
  <si>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</si>
  <si>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</si>
  <si>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</si>
  <si>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</si>
  <si>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</si>
  <si>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</si>
  <si>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</si>
  <si>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</si>
  <si>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</si>
  <si>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</si>
  <si>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</si>
  <si>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</si>
  <si>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</si>
  <si>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</si>
  <si>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</si>
  <si>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</si>
  <si>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</si>
  <si>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</si>
  <si>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</si>
  <si>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</si>
  <si>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</si>
  <si>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</si>
  <si>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</si>
  <si>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</si>
  <si>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</si>
  <si>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</si>
  <si>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</si>
  <si>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</si>
  <si>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</si>
  <si>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</si>
  <si>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</si>
  <si>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</si>
  <si>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</si>
  <si>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</si>
  <si>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</si>
  <si>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</si>
  <si>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</si>
  <si>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</si>
  <si>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</si>
  <si>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</si>
  <si>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</si>
  <si>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</si>
  <si>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</si>
  <si>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</si>
  <si>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</si>
  <si>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</si>
  <si>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</si>
  <si>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</si>
  <si>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</si>
  <si>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</si>
  <si>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</si>
  <si>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</si>
  <si>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</si>
  <si>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</si>
  <si>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</si>
  <si>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</si>
  <si>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</si>
  <si>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</si>
  <si>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</si>
  <si>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</si>
  <si>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</si>
  <si>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</si>
  <si>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</si>
  <si>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</si>
  <si>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</si>
  <si>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</si>
  <si>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</si>
  <si>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</si>
  <si>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</si>
  <si>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</si>
  <si>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</si>
  <si>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</si>
  <si>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</si>
  <si>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</si>
  <si>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</si>
  <si>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</si>
  <si>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</si>
  <si>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</si>
  <si>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</si>
  <si>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</si>
  <si>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</si>
  <si>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</si>
  <si>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</si>
  <si>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</si>
  <si>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</si>
  <si>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</si>
  <si>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</si>
  <si>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</si>
  <si>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</si>
  <si>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</si>
  <si>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</si>
  <si>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</si>
  <si>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</si>
  <si>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</si>
  <si>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</si>
  <si>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</si>
  <si>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</si>
  <si>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</si>
  <si>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</si>
  <si>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</si>
  <si>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</si>
  <si>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</si>
  <si>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</si>
  <si>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</si>
  <si>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</si>
  <si>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</si>
  <si>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</si>
  <si>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</si>
  <si>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</si>
  <si>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</si>
  <si>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</si>
  <si>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</si>
  <si>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</si>
  <si>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</si>
  <si>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</si>
  <si>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</si>
  <si>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</si>
  <si>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</si>
  <si>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</si>
  <si>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</si>
  <si>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</si>
  <si>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</si>
  <si>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</si>
  <si>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</si>
  <si>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</si>
  <si>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</si>
  <si>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</si>
  <si>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</si>
  <si>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</si>
  <si>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</si>
  <si>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</si>
  <si>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</si>
  <si>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</si>
  <si>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</si>
  <si>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</si>
  <si>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</si>
  <si>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</si>
  <si>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</si>
  <si>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</si>
  <si>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</si>
  <si>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</si>
  <si>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</si>
  <si>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</si>
  <si>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</si>
  <si>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</si>
  <si>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</si>
  <si>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</si>
  <si>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</si>
  <si>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</si>
  <si>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</si>
  <si>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</si>
  <si>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</si>
  <si>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</si>
  <si>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</si>
  <si>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</si>
  <si>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</si>
  <si>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</si>
  <si>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</si>
  <si>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</si>
  <si>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</si>
  <si>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</si>
  <si>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</si>
  <si>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</si>
  <si>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</si>
  <si>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</si>
  <si>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</si>
  <si>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</si>
  <si>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</si>
  <si>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</si>
  <si>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</si>
  <si>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</si>
  <si>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</si>
  <si>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</si>
  <si>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</si>
  <si>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</si>
  <si>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</si>
  <si>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</si>
  <si>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</si>
  <si>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</si>
  <si>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</si>
  <si>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</si>
  <si>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</si>
  <si>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</si>
  <si>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</si>
  <si>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</si>
  <si>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</si>
  <si>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</si>
  <si>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</si>
  <si>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</si>
  <si>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</si>
  <si>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</si>
  <si>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</si>
  <si>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</si>
  <si>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</si>
  <si>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</si>
  <si>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</si>
  <si>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</si>
  <si>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</si>
  <si>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</si>
  <si>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</si>
  <si>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</si>
  <si>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</si>
  <si>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</si>
  <si>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</si>
  <si>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</si>
  <si>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</si>
  <si>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</si>
  <si>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</si>
  <si>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</si>
  <si>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</si>
  <si>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</si>
  <si>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</si>
  <si>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</si>
  <si>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</si>
  <si>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</si>
  <si>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</si>
  <si>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</si>
  <si>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</si>
  <si>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</si>
  <si>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</si>
  <si>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</si>
  <si>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</si>
  <si>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</si>
  <si>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</si>
  <si>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</si>
  <si>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</si>
  <si>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</si>
  <si>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</si>
  <si>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</si>
  <si>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</si>
  <si>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</si>
  <si>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</si>
  <si>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</si>
  <si>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</si>
  <si>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</si>
  <si>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</si>
  <si>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</si>
  <si>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</si>
  <si>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</si>
  <si>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</si>
  <si>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</si>
  <si>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</si>
  <si>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</si>
  <si>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</si>
  <si>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</si>
  <si>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</si>
  <si>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</si>
  <si>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</si>
  <si>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</si>
  <si>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</si>
  <si>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</si>
  <si>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</si>
  <si>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</si>
  <si>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</si>
  <si>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</si>
  <si>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</si>
  <si>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</si>
  <si>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</si>
  <si>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</si>
  <si>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</si>
  <si>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</si>
  <si>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</si>
  <si>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</si>
  <si>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</si>
  <si>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</si>
  <si>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</si>
  <si>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</si>
  <si>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</si>
  <si>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</si>
  <si>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</si>
  <si>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</si>
  <si>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</si>
  <si>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</si>
  <si>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</si>
  <si>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</si>
  <si>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</si>
  <si>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</si>
  <si>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</si>
  <si>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</si>
  <si>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</si>
  <si>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</si>
  <si>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</si>
  <si>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</si>
  <si>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</si>
  <si>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</si>
  <si>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</si>
  <si>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</si>
  <si>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</si>
  <si>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</si>
  <si>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</si>
  <si>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</si>
  <si>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</si>
  <si>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</si>
  <si>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</si>
  <si>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</si>
  <si>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</si>
  <si>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</si>
  <si>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</si>
  <si>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</si>
  <si>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</si>
  <si>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</si>
  <si>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</si>
  <si>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</si>
  <si>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</si>
  <si>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</si>
  <si>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</si>
  <si>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</si>
  <si>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</si>
  <si>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</si>
  <si>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</si>
  <si>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</si>
  <si>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</si>
  <si>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</si>
  <si>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</si>
  <si>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</si>
  <si>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</si>
  <si>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</si>
  <si>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</si>
  <si>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</si>
  <si>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</si>
  <si>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</si>
  <si>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</si>
  <si>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</si>
  <si>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</si>
  <si>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</si>
  <si>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</si>
  <si>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</si>
  <si>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</si>
  <si>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</si>
  <si>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</si>
  <si>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</si>
  <si>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</si>
  <si>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</si>
  <si>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</si>
  <si>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</si>
  <si>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</si>
  <si>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</si>
  <si>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</si>
  <si>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</si>
  <si>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</si>
  <si>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</si>
  <si>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</si>
  <si>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</si>
  <si>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</si>
  <si>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</si>
  <si>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</si>
  <si>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</si>
  <si>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</si>
  <si>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</si>
  <si>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</si>
  <si>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</si>
  <si>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</si>
  <si>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</si>
  <si>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</si>
  <si>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</si>
  <si>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</si>
  <si>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</si>
  <si>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</si>
  <si>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</si>
  <si>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</si>
  <si>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</si>
  <si>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</si>
  <si>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</si>
  <si>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</si>
  <si>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</si>
  <si>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</si>
  <si>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</si>
  <si>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</si>
  <si>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</si>
  <si>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</si>
  <si>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</si>
  <si>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</si>
  <si>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</si>
  <si>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</si>
  <si>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</si>
  <si>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</si>
  <si>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</si>
  <si>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</si>
  <si>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</si>
  <si>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</si>
  <si>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</si>
  <si>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</si>
  <si>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</si>
  <si>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</si>
  <si>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</si>
  <si>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</si>
  <si>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</si>
  <si>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</si>
  <si>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</si>
  <si>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</si>
  <si>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</si>
  <si>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</si>
  <si>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</si>
  <si>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</si>
  <si>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</si>
  <si>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</si>
  <si>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</si>
  <si>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</si>
  <si>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</si>
  <si>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</si>
  <si>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</si>
  <si>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</si>
  <si>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</si>
  <si>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</si>
  <si>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</si>
  <si>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</si>
  <si>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</si>
  <si>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</si>
  <si>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</si>
  <si>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</si>
  <si>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</si>
  <si>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</si>
  <si>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</si>
  <si>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</si>
  <si>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</si>
  <si>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</si>
  <si>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</si>
  <si>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</si>
  <si>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</si>
  <si>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</si>
  <si>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</si>
  <si>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</si>
  <si>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</si>
  <si>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</si>
  <si>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</si>
  <si>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</si>
  <si>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</si>
  <si>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</si>
  <si>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</si>
  <si>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</si>
  <si>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</si>
  <si>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</si>
  <si>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</si>
  <si>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</si>
  <si>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</si>
  <si>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</si>
  <si>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</si>
  <si>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</si>
  <si>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</si>
  <si>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</si>
  <si>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</si>
  <si>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</si>
  <si>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</si>
  <si>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</si>
  <si>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</si>
  <si>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</si>
  <si>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</si>
  <si>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</si>
  <si>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</si>
  <si>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</si>
  <si>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</si>
  <si>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</si>
  <si>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</si>
  <si>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</si>
  <si>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</si>
  <si>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</si>
  <si>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</si>
  <si>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</si>
  <si>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</si>
  <si>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</si>
  <si>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</si>
  <si>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</si>
  <si>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</si>
  <si>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</si>
  <si>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</si>
  <si>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</si>
  <si>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</si>
  <si>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</si>
  <si>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</si>
  <si>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</si>
  <si>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</si>
  <si>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</si>
  <si>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</si>
  <si>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</si>
  <si>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</si>
  <si>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</si>
  <si>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</si>
  <si>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</si>
  <si>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</si>
  <si>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</si>
  <si>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</si>
  <si>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</si>
  <si>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</si>
  <si>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</si>
  <si>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</si>
  <si>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</si>
  <si>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</si>
  <si>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</si>
  <si>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</si>
  <si>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</si>
  <si>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</si>
  <si>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</si>
  <si>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</si>
  <si>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</si>
  <si>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</si>
  <si>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</si>
  <si>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</si>
  <si>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</si>
  <si>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</si>
  <si>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</si>
  <si>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</si>
  <si>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</si>
  <si>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</si>
  <si>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</si>
  <si>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</si>
  <si>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</si>
  <si>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</si>
  <si>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</si>
  <si>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</si>
  <si>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</si>
  <si>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</si>
  <si>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</si>
  <si>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</si>
  <si>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</si>
  <si>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</si>
  <si>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</si>
  <si>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</si>
  <si>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</si>
  <si>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</si>
  <si>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</si>
  <si>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</si>
  <si>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</si>
  <si>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</si>
  <si>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</si>
  <si>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</si>
  <si>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</si>
  <si>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</si>
  <si>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</si>
  <si>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</si>
  <si>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</si>
  <si>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</si>
  <si>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</si>
  <si>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</si>
  <si>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</si>
  <si>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</si>
  <si>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</si>
  <si>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</si>
  <si>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</si>
  <si>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</si>
  <si>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</si>
  <si>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</si>
  <si>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</si>
  <si>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</si>
  <si>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</si>
  <si>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</si>
  <si>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</si>
  <si>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</si>
  <si>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</si>
  <si>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</si>
  <si>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</si>
  <si>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</si>
  <si>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</si>
  <si>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</si>
  <si>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</si>
  <si>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</si>
  <si>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</si>
  <si>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</si>
  <si>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</si>
  <si>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</si>
  <si>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</si>
  <si>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</si>
  <si>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</si>
  <si>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</si>
  <si>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</si>
  <si>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</si>
  <si>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</si>
  <si>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</si>
  <si>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</si>
  <si>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</si>
  <si>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</si>
  <si>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</si>
  <si>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</si>
  <si>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</si>
  <si>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</si>
  <si>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</si>
  <si>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</si>
  <si>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</si>
  <si>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</si>
  <si>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</si>
  <si>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</si>
  <si>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</si>
  <si>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</si>
  <si>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</si>
  <si>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</si>
  <si>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</si>
  <si>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</si>
  <si>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</si>
  <si>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</si>
  <si>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</si>
  <si>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</si>
  <si>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</si>
  <si>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</si>
  <si>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</si>
  <si>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</si>
  <si>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</si>
  <si>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</si>
  <si>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</si>
  <si>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</si>
  <si>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</si>
  <si>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</si>
  <si>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</si>
  <si>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</si>
  <si>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</si>
  <si>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</si>
  <si>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The definitions below reflect the national specificities</t>
  </si>
  <si>
    <t>[Insert Definition Below]</t>
  </si>
  <si>
    <t>HG.1.1</t>
  </si>
  <si>
    <t>OC Calculation: Actual</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</si>
  <si>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</si>
  <si>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</si>
  <si>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</si>
  <si>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</si>
  <si>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</si>
  <si>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</si>
  <si>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</si>
  <si>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</si>
  <si>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</si>
  <si>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</si>
  <si>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</si>
  <si>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</si>
  <si>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</si>
  <si>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</si>
  <si>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</si>
  <si>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</si>
  <si>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</si>
  <si>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</si>
  <si>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</si>
  <si>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</si>
  <si>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</si>
  <si>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</si>
  <si>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</si>
  <si>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</si>
  <si>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</si>
  <si>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</si>
  <si>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</si>
  <si>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</si>
  <si>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</si>
  <si>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</si>
  <si>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</si>
  <si>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</si>
  <si>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</si>
  <si>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</si>
  <si>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</si>
  <si>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</si>
  <si>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</si>
  <si>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</si>
  <si>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</si>
  <si>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</si>
  <si>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</si>
  <si>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</si>
  <si>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</si>
  <si>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</si>
  <si>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</si>
  <si>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</si>
  <si>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</si>
  <si>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</si>
  <si>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</si>
  <si>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</si>
  <si>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</si>
  <si>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</si>
  <si>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</si>
  <si>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</si>
  <si>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</si>
  <si>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</si>
  <si>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</si>
  <si>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</si>
  <si>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</si>
  <si>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</si>
  <si>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</si>
  <si>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</si>
  <si>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</si>
  <si>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</si>
  <si>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Salzburg</t>
  </si>
  <si>
    <t>Burgenland</t>
  </si>
  <si>
    <t>Vorarlberg</t>
  </si>
  <si>
    <t>&gt;0 - &lt;=100,000</t>
  </si>
  <si>
    <t>&gt;100,000 - &lt;=300,000</t>
  </si>
  <si>
    <t>&gt;300,000 - &lt;=500,000</t>
  </si>
  <si>
    <t>&gt;500,000 - &lt;=1,000,000</t>
  </si>
  <si>
    <t>&gt;1,000,000 - &lt;=5,000,000</t>
  </si>
  <si>
    <t>&gt;5,000,000</t>
  </si>
  <si>
    <t>Vienna</t>
  </si>
  <si>
    <t>Lower Austria</t>
  </si>
  <si>
    <t>Upper Austria</t>
  </si>
  <si>
    <t>Tyrol</t>
  </si>
  <si>
    <t>Styria</t>
  </si>
  <si>
    <t>Carinthia</t>
  </si>
  <si>
    <t>A. Austrian Transparency Template - General Information</t>
  </si>
  <si>
    <t>Austrian Transparency Template</t>
  </si>
  <si>
    <t>B1. Austrian Transparency Template - Mortgage Assets</t>
  </si>
  <si>
    <t>C. Austrian Transparency Template - Glossary</t>
  </si>
  <si>
    <t>1. Glossary - Standard Austrian Items</t>
  </si>
  <si>
    <t>Raiffeisenlandesbank Oberösterreich Aktiengesellschaft</t>
  </si>
  <si>
    <t>43 for Mortgage Assets</t>
  </si>
  <si>
    <t>www.rlbooe.at/investor relations</t>
  </si>
  <si>
    <t>Y</t>
  </si>
  <si>
    <t>Art 129 compliant</t>
  </si>
  <si>
    <t>48 for Public Sector Assets</t>
  </si>
  <si>
    <t>18 for Public Sector Assets</t>
  </si>
  <si>
    <t>129 for Public Sector Assets</t>
  </si>
  <si>
    <t>166 for Public Sector Assets</t>
  </si>
  <si>
    <t>Share of Government Guaranteed Bank Bonds 
(own issues or issued by affiliates) (% of total cover pool)</t>
  </si>
  <si>
    <t>ISIN</t>
  </si>
  <si>
    <t>AT0000A2QBU8</t>
  </si>
  <si>
    <t>Share of intragroup pooled bond structures issued in line with article 8 of Directive (EU) 2019/2162 (own issues or issued by affiliates) (% of total cover pool)</t>
  </si>
  <si>
    <t>Mortgage Cover Pool B - PfandBG</t>
  </si>
  <si>
    <t>Initial Date of Issuance</t>
  </si>
  <si>
    <t>Maturity Date</t>
  </si>
  <si>
    <t>Face value</t>
  </si>
  <si>
    <t>Coupon</t>
  </si>
  <si>
    <t>Comment</t>
  </si>
  <si>
    <t xml:space="preserve">Mortgage Cover Pool B </t>
  </si>
  <si>
    <t>12. D. List of Issuances</t>
  </si>
  <si>
    <t xml:space="preserve"> D. List of Issuances</t>
  </si>
  <si>
    <t>9. CRR Definition</t>
  </si>
  <si>
    <t>Defaulted Loans pursuant Art 178 CRR</t>
  </si>
  <si>
    <t>CBD Compliance (Y/N)</t>
  </si>
  <si>
    <t>Voluntary</t>
  </si>
  <si>
    <t>Maturity Extention Triggers</t>
  </si>
  <si>
    <t>4. Compliance Art 14 CBD Check table</t>
  </si>
  <si>
    <t>Coverage Requirements (§9 PfandBG AT)</t>
  </si>
  <si>
    <t>Coverage Requirements NPV (§9 PfandBG AT)</t>
  </si>
  <si>
    <t>o/w Liquidity Buffer Assets</t>
  </si>
  <si>
    <t>D1. Bond List</t>
  </si>
  <si>
    <t xml:space="preserve">(1) Value of the cover pool outstanding covered bonds: </t>
  </si>
  <si>
    <t xml:space="preserve">(1) Value of covered bonds: </t>
  </si>
  <si>
    <t xml:space="preserve">(2) List of ISIN of issued covered bonds: </t>
  </si>
  <si>
    <t xml:space="preserve">(3) Geographical distribution: </t>
  </si>
  <si>
    <t>(3) Type of cover assets:</t>
  </si>
  <si>
    <t xml:space="preserve">(3) Loan size: </t>
  </si>
  <si>
    <t>(3) valuation method</t>
  </si>
  <si>
    <t>20 Harmonised Glossary</t>
  </si>
  <si>
    <t>(4) Market Risk:</t>
  </si>
  <si>
    <t>(4.1) Interest rate risk - cover pool:</t>
  </si>
  <si>
    <t>(4.2) Currency risk - cover pool:</t>
  </si>
  <si>
    <t>(4.1) Interest rate risk - covered bond:</t>
  </si>
  <si>
    <t>(4.2) Currency risk - covered bond:</t>
  </si>
  <si>
    <t>(4.3) o/w Liquidity Risk - primary assets cover pool:</t>
  </si>
  <si>
    <t>221 Liquidity buffer</t>
  </si>
  <si>
    <t>196 Residential Mortgage Assets</t>
  </si>
  <si>
    <t>297 Commercial Mortgage Assets</t>
  </si>
  <si>
    <t>147 Public Sector Assets</t>
  </si>
  <si>
    <t>(4) Hedging Strategy</t>
  </si>
  <si>
    <t>18 for Harmonised Glossary</t>
  </si>
  <si>
    <t xml:space="preserve">(5) Maturity structure of cover assets: </t>
  </si>
  <si>
    <t xml:space="preserve">(5) Maturity structure of covered bonds: </t>
  </si>
  <si>
    <t>(5) Overview maturity extension triggers:</t>
  </si>
  <si>
    <t>(6) Levels of OC:</t>
  </si>
  <si>
    <t xml:space="preserve">44 Over-collateralisation (OC) </t>
  </si>
  <si>
    <t>(7) Percentage of loans in default:</t>
  </si>
  <si>
    <t>162 Mortgage Assets</t>
  </si>
  <si>
    <t>G.4.1.14</t>
  </si>
  <si>
    <t>G.4.1.15</t>
  </si>
  <si>
    <t>G.4.1.16</t>
  </si>
  <si>
    <t>G.4.1.17</t>
  </si>
  <si>
    <t>G.4.1.18</t>
  </si>
  <si>
    <t>G.4.1.19</t>
  </si>
  <si>
    <t>G.4.1.20</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</si>
  <si>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</si>
  <si>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</si>
  <si>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OC Calculation: Legal / Regulatory</t>
  </si>
  <si>
    <t xml:space="preserve">Legal/Regulatory Overcollateralisation is the overcollateralisation percentage required to be provided by each Issuer and included/disclosed in the national covered bond framework. </t>
  </si>
  <si>
    <t>Actual Overcollateralisation is the overcollatteralisation percentage between the outstanding covered bonds and the cover pool</t>
  </si>
  <si>
    <t>OC Calculation: Voluntary</t>
  </si>
  <si>
    <t>Voluntary Overcollateralisation is the difference (if positive) between the actual overcollateralisation provided by an Issuer and the higher of the contractual and statutory overcollateralisation.</t>
  </si>
  <si>
    <t>Link to Austrian "Pfandbriefgesetz" (§22)</t>
  </si>
  <si>
    <t>Link to Austrian "Pfandbriefgesetz" (§6)</t>
  </si>
  <si>
    <t>Aligned with CRR Art 129 (3) and CRR Art 208</t>
  </si>
  <si>
    <t>HG.1.14</t>
  </si>
  <si>
    <t>HG.1.15</t>
  </si>
  <si>
    <t>Valuation Method</t>
  </si>
  <si>
    <t>A: ATT General</t>
  </si>
  <si>
    <t>B1: ATT Mortgage Assets</t>
  </si>
  <si>
    <t>C: ATT Harmonised Glossary</t>
  </si>
  <si>
    <t>Disclaimer</t>
  </si>
  <si>
    <t>Transaction</t>
  </si>
  <si>
    <t>230_Derivate</t>
  </si>
  <si>
    <t xml:space="preserve">11. Liquid Assets </t>
  </si>
  <si>
    <t>(4.4) o/w Credit Risk:</t>
  </si>
  <si>
    <t>166 for Residential Mortgage Assets</t>
  </si>
  <si>
    <t>267 for Commercial Mortgage Assets</t>
  </si>
  <si>
    <t>130 for Mortgage Assets</t>
  </si>
  <si>
    <t>The information displayed in this report has been produced by Raiffeisenlandesbank Oberösterreich AG. None of the information displayed in this report shall form the basis of any contract. 
The information provided in this report is not directed to nor intended for distribution to, or use by, any person or entity in any jurisdiction where such distribution or use would be contrary to local law, or which would subject Raiffeisenlandesbank Oberösterreich AG, to any authorization, registration, license or other requirement within such jurisdiction. You agree not to use or export the information or materials available on or through this report in violation of laws in your jurisdiction.
The information provided in this report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
It is your sole responsibility to independently determine the commercial merits, suitability, expected profitability or benefit of any product referred to and information provided in this report to your particular situation. Any such determination should involve an assessment of the legal, tax, accounting, regulatory, financial, credit and other related aspects of any such transaction, based on such information and advice from your own advisers and such other experts as the you deem relevant. Raiffeisenlandesbank Oberösterreich AG shall not be liable for any failure by you to obtain such information and advice. No information contained in this report should be construed as legal, tax, investment, or accounting advice.
All intellectual property rights in this report are owned by us. This report and all information published in this report, unless otherwise indicated, are protected by copyright in Austria and other jurisdictions across the world. All trademarks and devices displayed in this report, unless otherwise indicated, are owned by us and may be registered in many jurisdictions across the world. Any use or reproduction of these trademarks and/or devices is prohibited.
You must not use any part of the information in this report for commercial purposes without our consent.
Raiffeisenlandesbank Oberösterreich AG shall have no liability to you or third parties for the continued availability or completeness of any data or calculations contained and/or referred to in this report nor for any special, indirect, incidental or consequential loss or damage which may be sustained because of the use of this information contained and/or referred to in this report or otherwise airing in connection with the information contained and/or referred to in this report, provided that this exclusion of liability shall not exclude or limit any liability under any law or regulation applicable to Raiffeisenlandesbank Oberösterreich AG that may not be excluded or restricted.
The information in this report is not intended to forecast or predict future events, they reflect a current status, which is accordingly subject to change.</t>
  </si>
  <si>
    <t>Currency</t>
  </si>
  <si>
    <t>N</t>
  </si>
  <si>
    <t>Maturity Extention Triggers
'Soft Bullet = N</t>
  </si>
  <si>
    <t>Respond according to the terms of the bond. Probably according to Austrian Pfandbrief Act (§ 39 Abs 1, § 22) maturity extension may occur in case of insolvency.</t>
  </si>
  <si>
    <t>Soft Bullet (OHG.3.1)</t>
  </si>
  <si>
    <t>12 Harmonised Glossary - HG.1.7</t>
  </si>
  <si>
    <t>12 Harmonised Glossary - OHG.3.1</t>
  </si>
  <si>
    <t>Reporting Date: 03/01/2025</t>
  </si>
  <si>
    <t>Cut-off Date: 31/12/2024</t>
  </si>
  <si>
    <t>AT0000A3GRN8</t>
  </si>
  <si>
    <t>Europäische gedeckte Schuldverschreibung (Premium)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</si>
</sst>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 #,##0.00_ ;_ * \-#,##0.00_ ;_ * &quot;-&quot;??_ ;_ @_ "/>
    <numFmt numFmtId="165" formatCode="#,##0,,"/>
    <numFmt numFmtId="166" formatCode="_-* #,##0.00\ _€_-;\-* #,##0.00\ _€_-;_-* &quot;-&quot;??\ _€_-;_-@_-"/>
    <numFmt numFmtId="167" formatCode="[$-C07]d/mmmm\ yyyy;@"/>
    <numFmt numFmtId="168" formatCode="#,##0.0000,,"/>
    <numFmt numFmtId="169" formatCode="dd/mm/yyyy;@"/>
    <numFmt numFmtId="170" formatCode="0.000"/>
  </numFmts>
  <fonts count="6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1"/>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9"/>
      <name val="Calibri"/>
      <family val="2"/>
      <scheme val="minor"/>
    </font>
    <font>
      <sz val="10"/>
      <color indexed="8"/>
      <name val="Arial"/>
      <family val="2"/>
    </font>
  </fonts>
  <fills count="58">
    <fill>
      <patternFill patternType="none"/>
    </fill>
    <fill>
      <patternFill patternType="gray125"/>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6">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5" fillId="0" borderId="0"/>
    <xf numFmtId="0" fontId="23" fillId="0" borderId="0">
      <alignment horizontal="left" wrapText="1"/>
    </xf>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8" fillId="15"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22" borderId="0" applyNumberFormat="0" applyBorder="0" applyAlignment="0" applyProtection="0"/>
    <xf numFmtId="0" fontId="39" fillId="6" borderId="0" applyNumberFormat="0" applyBorder="0" applyAlignment="0" applyProtection="0"/>
    <xf numFmtId="0" fontId="40" fillId="23" borderId="16" applyNumberFormat="0" applyAlignment="0" applyProtection="0"/>
    <xf numFmtId="0" fontId="41" fillId="24" borderId="17" applyNumberFormat="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42" fillId="0" borderId="0" applyNumberFormat="0" applyFill="0" applyBorder="0" applyAlignment="0" applyProtection="0"/>
    <xf numFmtId="0" fontId="43" fillId="7" borderId="0" applyNumberFormat="0" applyBorder="0" applyAlignment="0" applyProtection="0"/>
    <xf numFmtId="0" fontId="44" fillId="0" borderId="18" applyNumberFormat="0" applyFill="0" applyAlignment="0" applyProtection="0"/>
    <xf numFmtId="0" fontId="45" fillId="0" borderId="19" applyNumberFormat="0" applyFill="0" applyAlignment="0" applyProtection="0"/>
    <xf numFmtId="0" fontId="46" fillId="0" borderId="20" applyNumberFormat="0" applyFill="0" applyAlignment="0" applyProtection="0"/>
    <xf numFmtId="0" fontId="46" fillId="0" borderId="0" applyNumberFormat="0" applyFill="0" applyBorder="0" applyAlignment="0" applyProtection="0"/>
    <xf numFmtId="0" fontId="47" fillId="10" borderId="16" applyNumberFormat="0" applyAlignment="0" applyProtection="0"/>
    <xf numFmtId="0" fontId="48" fillId="0" borderId="21" applyNumberFormat="0" applyFill="0" applyAlignment="0" applyProtection="0"/>
    <xf numFmtId="0" fontId="37" fillId="25" borderId="22" applyNumberFormat="0" applyFont="0" applyAlignment="0" applyProtection="0"/>
    <xf numFmtId="0" fontId="49" fillId="23" borderId="23" applyNumberFormat="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0" fontId="23" fillId="0" borderId="0"/>
    <xf numFmtId="0" fontId="37" fillId="0" borderId="0"/>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50" fillId="0" borderId="0" applyNumberFormat="0" applyFill="0" applyBorder="0" applyAlignment="0" applyProtection="0"/>
    <xf numFmtId="0" fontId="51" fillId="0" borderId="24" applyNumberFormat="0" applyFill="0" applyAlignment="0" applyProtection="0"/>
    <xf numFmtId="0" fontId="52" fillId="0" borderId="0" applyNumberFormat="0" applyFill="0" applyBorder="0" applyAlignment="0" applyProtection="0"/>
    <xf numFmtId="166" fontId="4" fillId="0" borderId="0" applyFont="0" applyFill="0" applyBorder="0" applyAlignment="0" applyProtection="0"/>
    <xf numFmtId="0" fontId="53" fillId="0" borderId="0" applyNumberFormat="0" applyFill="0" applyBorder="0" applyAlignment="0" applyProtection="0"/>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57" fillId="26" borderId="0" applyNumberFormat="0" applyBorder="0" applyAlignment="0" applyProtection="0"/>
    <xf numFmtId="0" fontId="58" fillId="27" borderId="0" applyNumberFormat="0" applyBorder="0" applyAlignment="0" applyProtection="0"/>
    <xf numFmtId="0" fontId="59" fillId="28" borderId="0" applyNumberFormat="0" applyBorder="0" applyAlignment="0" applyProtection="0"/>
    <xf numFmtId="0" fontId="60" fillId="29" borderId="28" applyNumberFormat="0" applyAlignment="0" applyProtection="0"/>
    <xf numFmtId="0" fontId="61" fillId="30" borderId="29" applyNumberFormat="0" applyAlignment="0" applyProtection="0"/>
    <xf numFmtId="0" fontId="62" fillId="30" borderId="28" applyNumberFormat="0" applyAlignment="0" applyProtection="0"/>
    <xf numFmtId="0" fontId="63" fillId="0" borderId="30" applyNumberFormat="0" applyFill="0" applyAlignment="0" applyProtection="0"/>
    <xf numFmtId="0" fontId="5" fillId="31" borderId="31" applyNumberFormat="0" applyAlignment="0" applyProtection="0"/>
    <xf numFmtId="0" fontId="64" fillId="0" borderId="0" applyNumberFormat="0" applyFill="0" applyBorder="0" applyAlignment="0" applyProtection="0"/>
    <xf numFmtId="0" fontId="4" fillId="32" borderId="32" applyNumberFormat="0" applyFont="0" applyAlignment="0" applyProtection="0"/>
    <xf numFmtId="0" fontId="65" fillId="0" borderId="0" applyNumberFormat="0" applyFill="0" applyBorder="0" applyAlignment="0" applyProtection="0"/>
    <xf numFmtId="0" fontId="3" fillId="0" borderId="33" applyNumberFormat="0" applyFill="0" applyAlignment="0" applyProtection="0"/>
    <xf numFmtId="0" fontId="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6" fillId="52" borderId="0" applyNumberFormat="0" applyBorder="0" applyAlignment="0" applyProtection="0"/>
    <xf numFmtId="0" fontId="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6" fillId="56" borderId="0" applyNumberFormat="0" applyBorder="0" applyAlignment="0" applyProtection="0"/>
    <xf numFmtId="43" fontId="4" fillId="0" borderId="0" applyFont="0" applyFill="0" applyBorder="0" applyAlignment="0" applyProtection="0"/>
    <xf numFmtId="0" fontId="67" fillId="0" borderId="0"/>
  </cellStyleXfs>
  <cellXfs count="14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7" fillId="0" borderId="0" xfId="0" applyFont="1" applyAlignment="1">
      <alignment horizontal="center" vertical="center" wrapText="1"/>
    </xf>
    <xf numFmtId="0" fontId="14" fillId="0" borderId="0" xfId="2" quotePrefix="1" applyFill="1" applyBorder="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9"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24" fillId="0" borderId="0" xfId="0" applyFont="1" applyAlignment="1">
      <alignment horizontal="center"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 fillId="0" borderId="0" xfId="0" applyFont="1" applyAlignment="1">
      <alignment horizontal="right" vertical="center" wrapText="1"/>
    </xf>
    <xf numFmtId="0" fontId="27" fillId="0" borderId="0" xfId="0" applyFont="1" applyAlignment="1">
      <alignment horizontal="center" vertical="center" wrapText="1"/>
    </xf>
    <xf numFmtId="0" fontId="16" fillId="0" borderId="0" xfId="0" quotePrefix="1" applyFont="1" applyAlignment="1">
      <alignment horizontal="center" vertical="center" wrapText="1"/>
    </xf>
    <xf numFmtId="10" fontId="2" fillId="0" borderId="0" xfId="0" applyNumberFormat="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7" fillId="0" borderId="0" xfId="0" quotePrefix="1" applyFont="1" applyAlignment="1">
      <alignment horizontal="center" vertical="center" wrapText="1"/>
    </xf>
    <xf numFmtId="0" fontId="2" fillId="2"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9" fontId="19" fillId="0" borderId="0" xfId="1" applyFont="1" applyFill="1" applyBorder="1" applyAlignment="1">
      <alignment horizontal="center" vertical="center" wrapText="1"/>
    </xf>
    <xf numFmtId="0" fontId="15" fillId="4" borderId="0" xfId="0" applyFont="1" applyFill="1" applyAlignment="1">
      <alignment horizontal="center" vertical="center" wrapText="1"/>
    </xf>
    <xf numFmtId="0" fontId="17" fillId="4" borderId="0" xfId="0" applyFont="1" applyFill="1" applyAlignment="1">
      <alignment horizontal="center" vertical="center" wrapText="1"/>
    </xf>
    <xf numFmtId="0" fontId="18" fillId="4" borderId="0" xfId="0" applyFont="1" applyFill="1" applyAlignment="1">
      <alignment horizontal="center" vertical="center" wrapText="1"/>
    </xf>
    <xf numFmtId="0" fontId="3" fillId="4" borderId="0" xfId="0" applyFont="1" applyFill="1" applyAlignment="1">
      <alignment horizontal="center" vertical="center" wrapText="1"/>
    </xf>
    <xf numFmtId="0" fontId="18" fillId="3" borderId="0" xfId="0" applyFont="1" applyFill="1" applyAlignment="1">
      <alignment horizontal="center" vertical="center" wrapText="1"/>
    </xf>
    <xf numFmtId="0" fontId="16" fillId="3" borderId="0" xfId="0" quotePrefix="1" applyFont="1" applyFill="1" applyAlignment="1">
      <alignment horizontal="center" vertical="center" wrapText="1"/>
    </xf>
    <xf numFmtId="0" fontId="17" fillId="3" borderId="0" xfId="0" applyFont="1" applyFill="1" applyAlignment="1">
      <alignment horizontal="center" vertical="center" wrapText="1"/>
    </xf>
    <xf numFmtId="0" fontId="3" fillId="3" borderId="0" xfId="0" applyFont="1" applyFill="1" applyAlignment="1">
      <alignment horizontal="center" vertical="center" wrapText="1"/>
    </xf>
    <xf numFmtId="0" fontId="5" fillId="4" borderId="0" xfId="0" applyFont="1" applyFill="1" applyAlignment="1">
      <alignment horizontal="center" vertical="center" wrapText="1"/>
    </xf>
    <xf numFmtId="0" fontId="14" fillId="0" borderId="12" xfId="2" applyFill="1" applyBorder="1" applyAlignment="1">
      <alignment horizontal="center" vertical="center" wrapText="1"/>
    </xf>
    <xf numFmtId="0" fontId="18" fillId="3" borderId="0" xfId="0" quotePrefix="1" applyFont="1" applyFill="1" applyAlignment="1">
      <alignment horizontal="center" vertical="center" wrapText="1"/>
    </xf>
    <xf numFmtId="0" fontId="15" fillId="0" borderId="0" xfId="0" applyFont="1" applyAlignment="1">
      <alignment horizontal="center" vertical="center"/>
    </xf>
    <xf numFmtId="10" fontId="2" fillId="0" borderId="0" xfId="1" applyNumberFormat="1" applyFont="1" applyFill="1" applyBorder="1" applyAlignment="1">
      <alignment horizontal="center" vertical="center" wrapText="1"/>
    </xf>
    <xf numFmtId="2" fontId="18" fillId="3" borderId="0" xfId="0" quotePrefix="1" applyNumberFormat="1" applyFont="1" applyFill="1" applyAlignment="1">
      <alignment horizontal="center" vertical="center" wrapText="1"/>
    </xf>
    <xf numFmtId="165" fontId="2" fillId="0" borderId="0" xfId="0" applyNumberFormat="1" applyFont="1" applyAlignment="1">
      <alignment horizontal="center" vertical="center" wrapText="1"/>
    </xf>
    <xf numFmtId="168" fontId="2" fillId="0" borderId="0" xfId="0" applyNumberFormat="1" applyFont="1" applyAlignment="1">
      <alignment horizontal="center" vertical="center" wrapText="1"/>
    </xf>
    <xf numFmtId="0" fontId="66" fillId="0" borderId="0" xfId="0" applyFont="1"/>
    <xf numFmtId="0" fontId="2" fillId="0" borderId="0" xfId="0" applyFont="1"/>
    <xf numFmtId="0" fontId="2" fillId="0" borderId="0" xfId="2" applyFont="1" applyAlignment="1"/>
    <xf numFmtId="0" fontId="15" fillId="4" borderId="34" xfId="0" applyFont="1" applyFill="1" applyBorder="1" applyAlignment="1">
      <alignment horizontal="center" vertical="center" wrapText="1"/>
    </xf>
    <xf numFmtId="0" fontId="14" fillId="0" borderId="35" xfId="2" quotePrefix="1" applyFill="1" applyBorder="1" applyAlignment="1">
      <alignment horizontal="center" vertical="center" wrapText="1"/>
    </xf>
    <xf numFmtId="0" fontId="14" fillId="0" borderId="35" xfId="2" applyFill="1" applyBorder="1" applyAlignment="1">
      <alignment horizontal="center" vertical="center" wrapText="1"/>
    </xf>
    <xf numFmtId="0" fontId="14" fillId="0" borderId="36" xfId="2" quotePrefix="1" applyFill="1" applyBorder="1" applyAlignment="1">
      <alignment horizontal="center" vertical="center" wrapText="1"/>
    </xf>
    <xf numFmtId="0" fontId="18" fillId="0" borderId="9" xfId="0" applyFont="1" applyBorder="1" applyAlignment="1">
      <alignment horizontal="center" vertical="center" wrapText="1"/>
    </xf>
    <xf numFmtId="0" fontId="15" fillId="57" borderId="0" xfId="0" applyFont="1" applyFill="1" applyAlignment="1">
      <alignment horizontal="center" vertical="center" wrapText="1"/>
    </xf>
    <xf numFmtId="0" fontId="15" fillId="4" borderId="0" xfId="0" quotePrefix="1" applyFont="1" applyFill="1" applyAlignment="1">
      <alignment horizontal="center" vertical="center" wrapText="1"/>
    </xf>
    <xf numFmtId="0" fontId="14" fillId="0" borderId="12" xfId="2" quotePrefix="1" applyFill="1" applyBorder="1" applyAlignment="1">
      <alignment horizontal="center" vertical="center" wrapText="1"/>
    </xf>
    <xf numFmtId="0" fontId="14" fillId="0" borderId="11" xfId="2" quotePrefix="1" applyFill="1" applyBorder="1" applyAlignment="1">
      <alignment horizontal="center" vertical="center" wrapText="1"/>
    </xf>
    <xf numFmtId="0" fontId="18" fillId="0" borderId="0" xfId="0" applyFont="1" applyAlignment="1">
      <alignment horizontal="center"/>
    </xf>
    <xf numFmtId="10" fontId="3" fillId="0" borderId="0" xfId="0" applyNumberFormat="1" applyFont="1" applyAlignment="1">
      <alignment horizontal="center" vertical="center" wrapText="1"/>
    </xf>
    <xf numFmtId="10" fontId="0" fillId="0" borderId="0" xfId="0" applyNumberFormat="1" applyAlignment="1">
      <alignment horizontal="center" vertical="center" wrapText="1"/>
    </xf>
    <xf numFmtId="10" fontId="17" fillId="0" borderId="0" xfId="0" applyNumberFormat="1" applyFont="1" applyAlignment="1">
      <alignment horizontal="center" vertical="center" wrapText="1"/>
    </xf>
    <xf numFmtId="10" fontId="17" fillId="4" borderId="0" xfId="0" applyNumberFormat="1" applyFont="1" applyFill="1" applyAlignment="1">
      <alignment horizontal="center" vertical="center" wrapText="1"/>
    </xf>
    <xf numFmtId="10" fontId="3" fillId="3" borderId="0" xfId="0" applyNumberFormat="1" applyFont="1" applyFill="1" applyAlignment="1">
      <alignment horizontal="center" vertical="center" wrapText="1"/>
    </xf>
    <xf numFmtId="10" fontId="2" fillId="0" borderId="0" xfId="1" quotePrefix="1" applyNumberFormat="1" applyFont="1" applyFill="1" applyBorder="1" applyAlignment="1">
      <alignment horizontal="center" vertical="center" wrapText="1"/>
    </xf>
    <xf numFmtId="10" fontId="3" fillId="0" borderId="0" xfId="0" quotePrefix="1" applyNumberFormat="1" applyFont="1" applyAlignment="1">
      <alignment horizontal="center" vertical="center" wrapText="1"/>
    </xf>
    <xf numFmtId="10" fontId="18" fillId="3" borderId="0" xfId="0" quotePrefix="1" applyNumberFormat="1" applyFont="1" applyFill="1" applyAlignment="1">
      <alignment horizontal="center" vertical="center" wrapText="1"/>
    </xf>
    <xf numFmtId="10" fontId="0" fillId="0" borderId="0" xfId="1" quotePrefix="1" applyNumberFormat="1" applyFont="1" applyFill="1" applyBorder="1" applyAlignment="1">
      <alignment horizontal="center" vertical="center" wrapText="1"/>
    </xf>
    <xf numFmtId="10" fontId="0" fillId="0" borderId="0" xfId="0" applyNumberFormat="1"/>
    <xf numFmtId="10" fontId="25" fillId="0" borderId="0" xfId="0" applyNumberFormat="1" applyFont="1" applyAlignment="1">
      <alignment horizontal="center" vertical="center" wrapText="1"/>
    </xf>
    <xf numFmtId="10" fontId="14" fillId="0" borderId="0" xfId="2" applyNumberFormat="1" applyFill="1" applyBorder="1" applyAlignment="1">
      <alignment horizontal="center" vertical="center" wrapText="1"/>
    </xf>
    <xf numFmtId="10" fontId="26" fillId="0" borderId="0" xfId="0" applyNumberFormat="1" applyFont="1" applyAlignment="1">
      <alignment horizontal="center" vertical="center" wrapText="1"/>
    </xf>
    <xf numFmtId="10" fontId="15" fillId="0" borderId="0" xfId="0" applyNumberFormat="1" applyFont="1" applyAlignment="1">
      <alignment vertical="center" wrapText="1"/>
    </xf>
    <xf numFmtId="10" fontId="0" fillId="4" borderId="0" xfId="0" applyNumberFormat="1" applyFill="1" applyAlignment="1">
      <alignment horizontal="center" vertical="center" wrapText="1"/>
    </xf>
    <xf numFmtId="10" fontId="22" fillId="3" borderId="0" xfId="0" applyNumberFormat="1" applyFont="1" applyFill="1" applyAlignment="1">
      <alignment horizontal="center" vertical="center" wrapText="1"/>
    </xf>
    <xf numFmtId="10" fontId="18" fillId="3" borderId="0" xfId="0" applyNumberFormat="1" applyFont="1" applyFill="1" applyAlignment="1">
      <alignment horizontal="center" vertical="center" wrapText="1"/>
    </xf>
    <xf numFmtId="10" fontId="0" fillId="0" borderId="0" xfId="0" quotePrefix="1" applyNumberFormat="1" applyAlignment="1">
      <alignment horizontal="center" vertical="center" wrapText="1"/>
    </xf>
    <xf numFmtId="10" fontId="19" fillId="0" borderId="0" xfId="0" quotePrefix="1" applyNumberFormat="1" applyFont="1" applyAlignment="1">
      <alignment horizontal="right" vertical="center" wrapText="1"/>
    </xf>
    <xf numFmtId="10" fontId="24" fillId="0" borderId="0" xfId="0" applyNumberFormat="1" applyFont="1" applyAlignment="1">
      <alignment horizontal="center" vertical="center" wrapText="1"/>
    </xf>
    <xf numFmtId="10" fontId="17" fillId="3" borderId="0" xfId="0" applyNumberFormat="1" applyFont="1" applyFill="1" applyAlignment="1">
      <alignment horizontal="center" vertical="center" wrapText="1"/>
    </xf>
    <xf numFmtId="3" fontId="2" fillId="0" borderId="0" xfId="0" applyNumberFormat="1" applyFont="1" applyAlignment="1">
      <alignment horizontal="center" vertical="center" wrapText="1"/>
    </xf>
    <xf numFmtId="0" fontId="14" fillId="0" borderId="0" xfId="2" applyAlignment="1">
      <alignment horizontal="center" vertical="center"/>
    </xf>
    <xf numFmtId="167" fontId="2"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1" fontId="2" fillId="0" borderId="0" xfId="0" applyNumberFormat="1" applyFont="1" applyAlignment="1">
      <alignment horizontal="center" vertical="center" wrapText="1"/>
    </xf>
    <xf numFmtId="1" fontId="2" fillId="0" borderId="0" xfId="0" quotePrefix="1" applyNumberFormat="1" applyFont="1" applyAlignment="1">
      <alignment horizontal="center" vertical="center" wrapText="1"/>
    </xf>
    <xf numFmtId="2" fontId="2" fillId="0" borderId="0" xfId="1" applyNumberFormat="1" applyFont="1" applyFill="1" applyBorder="1" applyAlignment="1">
      <alignment horizontal="center" vertical="center" wrapText="1"/>
    </xf>
    <xf numFmtId="2" fontId="27" fillId="0" borderId="0" xfId="0" applyNumberFormat="1" applyFont="1" applyAlignment="1">
      <alignment horizontal="center" vertical="center" wrapText="1"/>
    </xf>
    <xf numFmtId="2" fontId="0" fillId="0" borderId="0" xfId="1" applyNumberFormat="1" applyFont="1" applyFill="1" applyBorder="1" applyAlignment="1">
      <alignment horizontal="center" vertical="center" wrapText="1"/>
    </xf>
    <xf numFmtId="2" fontId="0" fillId="0" borderId="0" xfId="0" applyNumberFormat="1" applyAlignment="1">
      <alignment horizontal="center" vertical="center" wrapText="1"/>
    </xf>
    <xf numFmtId="2" fontId="0" fillId="0" borderId="0" xfId="0" applyNumberFormat="1" applyAlignment="1">
      <alignment horizontal="center"/>
    </xf>
    <xf numFmtId="43" fontId="0" fillId="0" borderId="0" xfId="104" applyFont="1"/>
    <xf numFmtId="0" fontId="37" fillId="0" borderId="22" xfId="105" applyFont="1" applyBorder="1" applyAlignment="1">
      <alignment wrapText="1"/>
    </xf>
    <xf numFmtId="0" fontId="16" fillId="3" borderId="0" xfId="0" applyFont="1" applyFill="1" applyAlignment="1">
      <alignment horizontal="center" vertical="center" wrapText="1"/>
    </xf>
    <xf numFmtId="169" fontId="0" fillId="0" borderId="0" xfId="0" applyNumberFormat="1"/>
    <xf numFmtId="0" fontId="19" fillId="0" borderId="0" xfId="0" applyFont="1" applyAlignment="1">
      <alignment horizontal="left" vertical="center" wrapText="1"/>
    </xf>
    <xf numFmtId="0" fontId="14" fillId="0" borderId="0" xfId="2" applyFill="1" applyAlignment="1">
      <alignment horizontal="center" vertical="center" wrapText="1"/>
    </xf>
    <xf numFmtId="0" fontId="24" fillId="0" borderId="0" xfId="0" applyFont="1" applyAlignment="1">
      <alignment horizontal="left" vertical="center"/>
    </xf>
    <xf numFmtId="0" fontId="27" fillId="0" borderId="0" xfId="2" applyFont="1" applyFill="1" applyBorder="1" applyAlignment="1">
      <alignment horizontal="center" vertical="center" wrapText="1"/>
    </xf>
    <xf numFmtId="43" fontId="16" fillId="3" borderId="0" xfId="104" quotePrefix="1" applyFont="1" applyFill="1" applyAlignment="1">
      <alignment horizontal="center" vertical="center" wrapText="1"/>
    </xf>
    <xf numFmtId="170" fontId="14" fillId="3" borderId="0" xfId="2" applyNumberFormat="1" applyFill="1" applyAlignment="1">
      <alignment horizontal="center" vertical="center" wrapText="1"/>
    </xf>
    <xf numFmtId="0" fontId="14" fillId="3" borderId="0" xfId="2" applyFill="1" applyBorder="1" applyAlignment="1">
      <alignment horizontal="center"/>
    </xf>
    <xf numFmtId="0" fontId="14" fillId="3" borderId="0" xfId="2" applyFill="1" applyAlignment="1"/>
    <xf numFmtId="0" fontId="36" fillId="0" borderId="14" xfId="0" applyFont="1" applyBorder="1" applyAlignment="1">
      <alignment horizontal="center" vertical="center"/>
    </xf>
    <xf numFmtId="0" fontId="36" fillId="0" borderId="13" xfId="0" applyFont="1" applyBorder="1" applyAlignment="1">
      <alignment horizontal="center" vertical="center"/>
    </xf>
    <xf numFmtId="0" fontId="36" fillId="0" borderId="15" xfId="0" applyFont="1" applyBorder="1" applyAlignment="1">
      <alignment horizontal="center" vertical="center"/>
    </xf>
  </cellXfs>
  <cellStyles count="106">
    <cellStyle name="20 % - Akzent1" xfId="81" builtinId="30" customBuiltin="1"/>
    <cellStyle name="20 % - Akzent2" xfId="85" builtinId="34" customBuiltin="1"/>
    <cellStyle name="20 % - Akzent3" xfId="89" builtinId="38" customBuiltin="1"/>
    <cellStyle name="20 % - Akzent4" xfId="93" builtinId="42" customBuiltin="1"/>
    <cellStyle name="20 % - Akzent5" xfId="97" builtinId="46" customBuiltin="1"/>
    <cellStyle name="20 % - Akzent6" xfId="101" builtinId="50" customBuiltin="1"/>
    <cellStyle name="20% - Accent1" xfId="9" xr:uid="{00000000-0005-0000-0000-000006000000}"/>
    <cellStyle name="20% - Accent2" xfId="10" xr:uid="{00000000-0005-0000-0000-000007000000}"/>
    <cellStyle name="20% - Accent3" xfId="11" xr:uid="{00000000-0005-0000-0000-000008000000}"/>
    <cellStyle name="20% - Accent4" xfId="12" xr:uid="{00000000-0005-0000-0000-000009000000}"/>
    <cellStyle name="20% - Accent5" xfId="13" xr:uid="{00000000-0005-0000-0000-00000A000000}"/>
    <cellStyle name="20% - Accent6" xfId="14" xr:uid="{00000000-0005-0000-0000-00000B000000}"/>
    <cellStyle name="40 % - Akzent1" xfId="82" builtinId="31" customBuiltin="1"/>
    <cellStyle name="40 % - Akzent2" xfId="86" builtinId="35" customBuiltin="1"/>
    <cellStyle name="40 % - Akzent3" xfId="90" builtinId="39" customBuiltin="1"/>
    <cellStyle name="40 % - Akzent4" xfId="94" builtinId="43" customBuiltin="1"/>
    <cellStyle name="40 % - Akzent5" xfId="98" builtinId="47" customBuiltin="1"/>
    <cellStyle name="40 % - Akzent6" xfId="102" builtinId="51" customBuiltin="1"/>
    <cellStyle name="40% - Accent1" xfId="15" xr:uid="{00000000-0005-0000-0000-000012000000}"/>
    <cellStyle name="40% - Accent2" xfId="16" xr:uid="{00000000-0005-0000-0000-000013000000}"/>
    <cellStyle name="40% - Accent3" xfId="17" xr:uid="{00000000-0005-0000-0000-000014000000}"/>
    <cellStyle name="40% - Accent4" xfId="18" xr:uid="{00000000-0005-0000-0000-000015000000}"/>
    <cellStyle name="40% - Accent5" xfId="19" xr:uid="{00000000-0005-0000-0000-000016000000}"/>
    <cellStyle name="40% - Accent6" xfId="20" xr:uid="{00000000-0005-0000-0000-000017000000}"/>
    <cellStyle name="60 % - Akzent1" xfId="83" builtinId="32" customBuiltin="1"/>
    <cellStyle name="60 % - Akzent2" xfId="87" builtinId="36" customBuiltin="1"/>
    <cellStyle name="60 % - Akzent3" xfId="91" builtinId="40" customBuiltin="1"/>
    <cellStyle name="60 % - Akzent4" xfId="95" builtinId="44" customBuiltin="1"/>
    <cellStyle name="60 % - Akzent5" xfId="99" builtinId="48" customBuiltin="1"/>
    <cellStyle name="60 % - Akzent6" xfId="103" builtinId="52" customBuiltin="1"/>
    <cellStyle name="60% - Accent1" xfId="21" xr:uid="{00000000-0005-0000-0000-00001E000000}"/>
    <cellStyle name="60% - Accent2" xfId="22" xr:uid="{00000000-0005-0000-0000-00001F000000}"/>
    <cellStyle name="60% - Accent3" xfId="23" xr:uid="{00000000-0005-0000-0000-000020000000}"/>
    <cellStyle name="60% - Accent4" xfId="24" xr:uid="{00000000-0005-0000-0000-000021000000}"/>
    <cellStyle name="60% - Accent5" xfId="25" xr:uid="{00000000-0005-0000-0000-000022000000}"/>
    <cellStyle name="60% - Accent6" xfId="26" xr:uid="{00000000-0005-0000-0000-000023000000}"/>
    <cellStyle name="Accent1" xfId="27" xr:uid="{00000000-0005-0000-0000-000024000000}"/>
    <cellStyle name="Accent2" xfId="28" xr:uid="{00000000-0005-0000-0000-000025000000}"/>
    <cellStyle name="Accent3" xfId="29" xr:uid="{00000000-0005-0000-0000-000026000000}"/>
    <cellStyle name="Accent4" xfId="30" xr:uid="{00000000-0005-0000-0000-000027000000}"/>
    <cellStyle name="Accent5" xfId="31" xr:uid="{00000000-0005-0000-0000-000028000000}"/>
    <cellStyle name="Accent6" xfId="32" xr:uid="{00000000-0005-0000-0000-000029000000}"/>
    <cellStyle name="Akzent1" xfId="80" builtinId="29" customBuiltin="1"/>
    <cellStyle name="Akzent2" xfId="84" builtinId="33" customBuiltin="1"/>
    <cellStyle name="Akzent3" xfId="88" builtinId="37" customBuiltin="1"/>
    <cellStyle name="Akzent4" xfId="92" builtinId="41" customBuiltin="1"/>
    <cellStyle name="Akzent5" xfId="96" builtinId="45" customBuiltin="1"/>
    <cellStyle name="Akzent6" xfId="100" builtinId="49" customBuiltin="1"/>
    <cellStyle name="Ausgabe" xfId="72" builtinId="21" customBuiltin="1"/>
    <cellStyle name="Bad" xfId="33" xr:uid="{00000000-0005-0000-0000-000031000000}"/>
    <cellStyle name="Berechnung" xfId="73" builtinId="22" customBuiltin="1"/>
    <cellStyle name="Calculation" xfId="34" xr:uid="{00000000-0005-0000-0000-000033000000}"/>
    <cellStyle name="Check Cell" xfId="35" xr:uid="{00000000-0005-0000-0000-000034000000}"/>
    <cellStyle name="Comma 2" xfId="3" xr:uid="{00000000-0005-0000-0000-000035000000}"/>
    <cellStyle name="Dezimal 2" xfId="36" xr:uid="{00000000-0005-0000-0000-000036000000}"/>
    <cellStyle name="Dezimal 2 2" xfId="37" xr:uid="{00000000-0005-0000-0000-000037000000}"/>
    <cellStyle name="Dezimal 3" xfId="38" xr:uid="{00000000-0005-0000-0000-000038000000}"/>
    <cellStyle name="Eingabe" xfId="71" builtinId="20" customBuiltin="1"/>
    <cellStyle name="Ergebnis" xfId="79" builtinId="25" customBuiltin="1"/>
    <cellStyle name="Erklärender Text" xfId="78" builtinId="53" customBuiltin="1"/>
    <cellStyle name="Explanatory Text" xfId="39" xr:uid="{00000000-0005-0000-0000-00003C000000}"/>
    <cellStyle name="Good" xfId="40" xr:uid="{00000000-0005-0000-0000-00003D000000}"/>
    <cellStyle name="Gut" xfId="68" builtinId="26" customBuiltin="1"/>
    <cellStyle name="Heading 1" xfId="41" xr:uid="{00000000-0005-0000-0000-00003F000000}"/>
    <cellStyle name="Heading 2" xfId="42" xr:uid="{00000000-0005-0000-0000-000040000000}"/>
    <cellStyle name="Heading 3" xfId="43" xr:uid="{00000000-0005-0000-0000-000041000000}"/>
    <cellStyle name="Heading 4" xfId="44" xr:uid="{00000000-0005-0000-0000-000042000000}"/>
    <cellStyle name="Input" xfId="45" xr:uid="{00000000-0005-0000-0000-000043000000}"/>
    <cellStyle name="Komma" xfId="104" builtinId="3"/>
    <cellStyle name="Komma 2" xfId="62" xr:uid="{00000000-0005-0000-0000-000044000000}"/>
    <cellStyle name="Link" xfId="2" builtinId="8"/>
    <cellStyle name="Linked Cell" xfId="46" xr:uid="{00000000-0005-0000-0000-000046000000}"/>
    <cellStyle name="Neutral" xfId="70" builtinId="28" customBuiltin="1"/>
    <cellStyle name="Normal 2" xfId="4" xr:uid="{00000000-0005-0000-0000-000048000000}"/>
    <cellStyle name="Normal 3" xfId="5" xr:uid="{00000000-0005-0000-0000-000049000000}"/>
    <cellStyle name="Normal 4" xfId="6" xr:uid="{00000000-0005-0000-0000-00004A000000}"/>
    <cellStyle name="Normal 7" xfId="7" xr:uid="{00000000-0005-0000-0000-00004B000000}"/>
    <cellStyle name="Note" xfId="47" xr:uid="{00000000-0005-0000-0000-00004C000000}"/>
    <cellStyle name="Notiz" xfId="77" builtinId="10" customBuiltin="1"/>
    <cellStyle name="Output" xfId="48" xr:uid="{00000000-0005-0000-0000-00004E000000}"/>
    <cellStyle name="Prozent" xfId="1" builtinId="5"/>
    <cellStyle name="Prozent 2" xfId="49" xr:uid="{00000000-0005-0000-0000-000050000000}"/>
    <cellStyle name="Prozent 2 2" xfId="50" xr:uid="{00000000-0005-0000-0000-000051000000}"/>
    <cellStyle name="Prozent 3" xfId="51" xr:uid="{00000000-0005-0000-0000-000052000000}"/>
    <cellStyle name="Prozent 4" xfId="52" xr:uid="{00000000-0005-0000-0000-000053000000}"/>
    <cellStyle name="Schlecht" xfId="69" builtinId="27" customBuiltin="1"/>
    <cellStyle name="Standard" xfId="0" builtinId="0"/>
    <cellStyle name="Standard 2" xfId="53" xr:uid="{00000000-0005-0000-0000-000056000000}"/>
    <cellStyle name="Standard 2 2" xfId="54" xr:uid="{00000000-0005-0000-0000-000057000000}"/>
    <cellStyle name="Standard 3" xfId="8" xr:uid="{00000000-0005-0000-0000-000058000000}"/>
    <cellStyle name="Standard 4" xfId="55" xr:uid="{00000000-0005-0000-0000-000059000000}"/>
    <cellStyle name="Standard_Tabelle1" xfId="105" xr:uid="{8C6BF829-1E30-4690-90AA-11B3990CD15E}"/>
    <cellStyle name="Style 1" xfId="56" xr:uid="{00000000-0005-0000-0000-00005A000000}"/>
    <cellStyle name="Style 1 2" xfId="57" xr:uid="{00000000-0005-0000-0000-00005B000000}"/>
    <cellStyle name="Style 1 2 2" xfId="58" xr:uid="{00000000-0005-0000-0000-00005C000000}"/>
    <cellStyle name="Title" xfId="59" xr:uid="{00000000-0005-0000-0000-00005D000000}"/>
    <cellStyle name="Total" xfId="60" xr:uid="{00000000-0005-0000-0000-00005E000000}"/>
    <cellStyle name="Überschrift" xfId="63" builtinId="15" customBuiltin="1"/>
    <cellStyle name="Überschrift 1" xfId="64" builtinId="16" customBuiltin="1"/>
    <cellStyle name="Überschrift 2" xfId="65" builtinId="17" customBuiltin="1"/>
    <cellStyle name="Überschrift 3" xfId="66" builtinId="18" customBuiltin="1"/>
    <cellStyle name="Überschrift 4" xfId="67" builtinId="19" customBuiltin="1"/>
    <cellStyle name="Verknüpfte Zelle" xfId="74" builtinId="24" customBuiltin="1"/>
    <cellStyle name="Warnender Text" xfId="76" builtinId="11" customBuiltin="1"/>
    <cellStyle name="Warning Text" xfId="61" xr:uid="{00000000-0005-0000-0000-000066000000}"/>
    <cellStyle name="Zelle überprüfen" xfId="75" builtinId="23" customBuiltin="1"/>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RLB Farbschema">
  <a:themeElements>
    <a:clrScheme name="Benutzerdefiniert 2">
      <a:dk1>
        <a:srgbClr val="000000"/>
      </a:dk1>
      <a:lt1>
        <a:srgbClr val="FFFFFF"/>
      </a:lt1>
      <a:dk2>
        <a:srgbClr val="BFCDD7"/>
      </a:dk2>
      <a:lt2>
        <a:srgbClr val="99AEBF"/>
      </a:lt2>
      <a:accent1>
        <a:srgbClr val="00355E"/>
      </a:accent1>
      <a:accent2>
        <a:srgbClr val="265376"/>
      </a:accent2>
      <a:accent3>
        <a:srgbClr val="214A6A"/>
      </a:accent3>
      <a:accent4>
        <a:srgbClr val="000000"/>
      </a:accent4>
      <a:accent5>
        <a:srgbClr val="AAAEB6"/>
      </a:accent5>
      <a:accent6>
        <a:srgbClr val="FFFFFF"/>
      </a:accent6>
      <a:hlink>
        <a:srgbClr val="4D728E"/>
      </a:hlink>
      <a:folHlink>
        <a:srgbClr val="7390A6"/>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2.bin"/><Relationship Id="rId4" Type="http://schemas.openxmlformats.org/officeDocument/2006/relationships/hyperlink" Target="https://www.raiffeisen.at/ooe/rlb/de/meine-bank/investor-relations.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34"/>
  <sheetViews>
    <sheetView showGridLines="0" tabSelected="1" zoomScaleNormal="100" workbookViewId="0">
      <selection activeCell="B12" sqref="B12:J12"/>
    </sheetView>
  </sheetViews>
  <sheetFormatPr baseColWidth="10" defaultColWidth="9.140625" defaultRowHeight="15" x14ac:dyDescent="0.25"/>
  <cols>
    <col min="2" max="2" width="5.140625" customWidth="1"/>
    <col min="3" max="3" width="4.85546875" customWidth="1"/>
    <col min="4" max="8" width="14.42578125" customWidth="1"/>
    <col min="9" max="9" width="4.5703125" customWidth="1"/>
    <col min="10" max="10" width="4.710937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984</v>
      </c>
      <c r="G5" s="6"/>
      <c r="H5" s="6"/>
      <c r="I5" s="6"/>
      <c r="J5" s="7"/>
    </row>
    <row r="6" spans="2:10" x14ac:dyDescent="0.25">
      <c r="B6" s="5"/>
      <c r="C6" s="6"/>
      <c r="D6" s="6"/>
      <c r="E6" s="6"/>
      <c r="F6" s="10"/>
      <c r="G6" s="6"/>
      <c r="H6" s="6"/>
      <c r="I6" s="6"/>
      <c r="J6" s="7"/>
    </row>
    <row r="7" spans="2:10" ht="26.25" x14ac:dyDescent="0.25">
      <c r="B7" s="5"/>
      <c r="C7" s="6"/>
      <c r="D7" s="6"/>
      <c r="E7" s="6"/>
      <c r="F7" s="11"/>
      <c r="G7" s="6"/>
      <c r="H7" s="6"/>
      <c r="I7" s="6"/>
      <c r="J7" s="7"/>
    </row>
    <row r="8" spans="2:10" ht="26.25" x14ac:dyDescent="0.25">
      <c r="B8" s="5"/>
      <c r="C8" s="6"/>
      <c r="D8" s="6"/>
      <c r="E8" s="6"/>
      <c r="F8" s="11" t="s">
        <v>988</v>
      </c>
      <c r="G8" s="6"/>
      <c r="H8" s="6"/>
      <c r="I8" s="6"/>
      <c r="J8" s="7"/>
    </row>
    <row r="9" spans="2:10" ht="21" x14ac:dyDescent="0.25">
      <c r="B9" s="5"/>
      <c r="C9" s="6"/>
      <c r="D9" s="6"/>
      <c r="E9" s="6"/>
      <c r="F9" s="12" t="s">
        <v>1086</v>
      </c>
      <c r="G9" s="6"/>
      <c r="H9" s="6"/>
      <c r="I9" s="6"/>
      <c r="J9" s="7"/>
    </row>
    <row r="10" spans="2:10" ht="21" x14ac:dyDescent="0.25">
      <c r="B10" s="5"/>
      <c r="C10" s="6"/>
      <c r="D10" s="6"/>
      <c r="E10" s="6"/>
      <c r="F10" s="12" t="s">
        <v>1087</v>
      </c>
      <c r="G10" s="6"/>
      <c r="H10" s="6"/>
      <c r="I10" s="6"/>
      <c r="J10" s="7"/>
    </row>
    <row r="11" spans="2:10" ht="21.75" thickBot="1" x14ac:dyDescent="0.3">
      <c r="B11" s="5"/>
      <c r="C11" s="6"/>
      <c r="D11" s="6"/>
      <c r="E11" s="6"/>
      <c r="F11" s="12"/>
      <c r="G11" s="6"/>
      <c r="H11" s="6"/>
      <c r="I11" s="6"/>
      <c r="J11" s="7"/>
    </row>
    <row r="12" spans="2:10" ht="36" customHeight="1" thickBot="1" x14ac:dyDescent="0.3">
      <c r="B12" s="142" t="s">
        <v>1001</v>
      </c>
      <c r="C12" s="143"/>
      <c r="D12" s="143"/>
      <c r="E12" s="143"/>
      <c r="F12" s="143"/>
      <c r="G12" s="143"/>
      <c r="H12" s="143"/>
      <c r="I12" s="143"/>
      <c r="J12" s="144"/>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97" t="s">
        <v>13</v>
      </c>
      <c r="G22" s="6"/>
      <c r="H22" s="6"/>
      <c r="I22" s="6"/>
      <c r="J22" s="7"/>
    </row>
    <row r="23" spans="2:10" x14ac:dyDescent="0.25">
      <c r="B23" s="5"/>
      <c r="C23" s="6"/>
      <c r="D23" s="6"/>
      <c r="E23" s="6"/>
      <c r="F23" s="13"/>
      <c r="G23" s="6"/>
      <c r="H23" s="6"/>
      <c r="I23" s="6"/>
      <c r="J23" s="7"/>
    </row>
    <row r="24" spans="2:10" x14ac:dyDescent="0.25">
      <c r="B24" s="5"/>
      <c r="C24" s="6"/>
      <c r="D24" s="140" t="s">
        <v>1067</v>
      </c>
      <c r="E24" s="141" t="s">
        <v>14</v>
      </c>
      <c r="F24" s="141"/>
      <c r="G24" s="141"/>
      <c r="H24" s="141"/>
      <c r="I24" s="6"/>
      <c r="J24" s="7"/>
    </row>
    <row r="25" spans="2:10" x14ac:dyDescent="0.25">
      <c r="B25" s="5"/>
      <c r="C25" s="6"/>
      <c r="D25" s="85"/>
      <c r="E25" s="86"/>
      <c r="F25" s="86"/>
      <c r="G25" s="86"/>
      <c r="H25" s="85"/>
      <c r="I25" s="6"/>
      <c r="J25" s="7"/>
    </row>
    <row r="26" spans="2:10" x14ac:dyDescent="0.25">
      <c r="B26" s="5"/>
      <c r="C26" s="6"/>
      <c r="D26" s="140" t="s">
        <v>1068</v>
      </c>
      <c r="E26" s="141"/>
      <c r="F26" s="141"/>
      <c r="G26" s="141"/>
      <c r="H26" s="141"/>
      <c r="I26" s="6"/>
      <c r="J26" s="7"/>
    </row>
    <row r="27" spans="2:10" x14ac:dyDescent="0.25">
      <c r="B27" s="5"/>
      <c r="C27" s="6"/>
      <c r="D27" s="87"/>
      <c r="E27" s="87"/>
      <c r="F27" s="87"/>
      <c r="G27" s="87"/>
      <c r="H27" s="87"/>
      <c r="I27" s="6"/>
      <c r="J27" s="7"/>
    </row>
    <row r="28" spans="2:10" x14ac:dyDescent="0.25">
      <c r="B28" s="5"/>
      <c r="C28" s="6"/>
      <c r="D28" s="140" t="s">
        <v>1069</v>
      </c>
      <c r="E28" s="141" t="s">
        <v>14</v>
      </c>
      <c r="F28" s="141"/>
      <c r="G28" s="141"/>
      <c r="H28" s="141"/>
      <c r="I28" s="6"/>
      <c r="J28" s="7"/>
    </row>
    <row r="29" spans="2:10" x14ac:dyDescent="0.25">
      <c r="B29" s="5"/>
      <c r="C29" s="6"/>
      <c r="D29" s="86"/>
      <c r="E29" s="86"/>
      <c r="F29" s="86"/>
      <c r="G29" s="86"/>
      <c r="H29" s="86"/>
      <c r="I29" s="6"/>
      <c r="J29" s="7"/>
    </row>
    <row r="30" spans="2:10" x14ac:dyDescent="0.25">
      <c r="B30" s="5"/>
      <c r="C30" s="6"/>
      <c r="D30" s="140" t="s">
        <v>1070</v>
      </c>
      <c r="E30" s="141" t="s">
        <v>14</v>
      </c>
      <c r="F30" s="141"/>
      <c r="G30" s="141"/>
      <c r="H30" s="141"/>
      <c r="I30" s="6"/>
      <c r="J30" s="7"/>
    </row>
    <row r="31" spans="2:10" x14ac:dyDescent="0.25">
      <c r="B31" s="5"/>
      <c r="C31" s="6"/>
      <c r="D31" s="85"/>
      <c r="E31" s="85"/>
      <c r="F31" s="85"/>
      <c r="G31" s="85"/>
      <c r="H31" s="85"/>
      <c r="I31" s="6"/>
      <c r="J31" s="7"/>
    </row>
    <row r="32" spans="2:10" x14ac:dyDescent="0.25">
      <c r="B32" s="5"/>
      <c r="C32" s="6"/>
      <c r="D32" s="140" t="s">
        <v>1019</v>
      </c>
      <c r="E32" s="141" t="s">
        <v>14</v>
      </c>
      <c r="F32" s="141"/>
      <c r="G32" s="141"/>
      <c r="H32" s="141"/>
      <c r="I32" s="6"/>
      <c r="J32" s="7"/>
    </row>
    <row r="33" spans="2:10" x14ac:dyDescent="0.25">
      <c r="B33" s="5"/>
      <c r="C33" s="6"/>
      <c r="I33" s="6"/>
      <c r="J33" s="7"/>
    </row>
    <row r="34" spans="2:10" ht="15.75" thickBot="1" x14ac:dyDescent="0.3">
      <c r="B34" s="14"/>
      <c r="C34" s="15"/>
      <c r="D34" s="15"/>
      <c r="E34" s="15"/>
      <c r="F34" s="15"/>
      <c r="G34" s="15"/>
      <c r="H34" s="15"/>
      <c r="I34" s="15"/>
      <c r="J34" s="16"/>
    </row>
  </sheetData>
  <mergeCells count="6">
    <mergeCell ref="D32:H32"/>
    <mergeCell ref="B12:J12"/>
    <mergeCell ref="D24:H24"/>
    <mergeCell ref="D26:H26"/>
    <mergeCell ref="D28:H28"/>
    <mergeCell ref="D30:H30"/>
  </mergeCells>
  <hyperlinks>
    <hyperlink ref="D24:H24" location="'A. ATT General'!Druckbereich" display="A: ATT General" xr:uid="{00000000-0004-0000-0000-000000000000}"/>
    <hyperlink ref="D26:H26" location="'B1. ATT Mortgage Assets'!Druckbereich" display="B1: ATT Mortgage Assets" xr:uid="{00000000-0004-0000-0000-000001000000}"/>
    <hyperlink ref="D28:H28" location="'C. ATT Harmonised Glossary'!Druckbereich" display="C: ATT Harmonised Glossary" xr:uid="{00000000-0004-0000-0000-000002000000}"/>
    <hyperlink ref="D30:H30" location="Disclaimer!Druckbereich" display="Disclaimer" xr:uid="{00000000-0004-0000-0000-000003000000}"/>
    <hyperlink ref="D32:H32" location="'D1. Bond List'!A1" display="D1. Bond List" xr:uid="{8FF01894-CF87-453D-B33A-30E7CFFA1329}"/>
  </hyperlinks>
  <printOptions horizontalCentered="1" verticalCentered="1"/>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N420"/>
  <sheetViews>
    <sheetView zoomScaleNormal="100" workbookViewId="0"/>
  </sheetViews>
  <sheetFormatPr baseColWidth="10" defaultColWidth="8.85546875" defaultRowHeight="15" outlineLevelRow="1" x14ac:dyDescent="0.25"/>
  <cols>
    <col min="1" max="1" width="11.28515625" style="20" customWidth="1"/>
    <col min="2" max="2" width="74.28515625" style="20" customWidth="1"/>
    <col min="3" max="3" width="46.7109375" style="20" customWidth="1"/>
    <col min="4" max="4" width="32.28515625" style="20" customWidth="1"/>
    <col min="5" max="5" width="4.7109375" style="20" customWidth="1"/>
    <col min="6" max="6" width="20.85546875" style="52" customWidth="1"/>
    <col min="7" max="7" width="30" style="99" customWidth="1"/>
    <col min="8" max="8" width="7.28515625" style="20" customWidth="1"/>
    <col min="9" max="9" width="71.85546875" style="20" customWidth="1"/>
    <col min="10" max="11" width="47.7109375" style="20" customWidth="1"/>
    <col min="12" max="12" width="7.28515625" style="20" customWidth="1"/>
    <col min="13" max="13" width="25.7109375" style="20" customWidth="1"/>
    <col min="14" max="14" width="25.7109375" style="19" customWidth="1"/>
    <col min="15" max="16384" width="8.85546875" style="37"/>
  </cols>
  <sheetData>
    <row r="1" spans="1:13" ht="31.5" x14ac:dyDescent="0.25">
      <c r="A1" s="18" t="s">
        <v>983</v>
      </c>
      <c r="B1" s="18"/>
      <c r="C1" s="19"/>
      <c r="D1" s="19"/>
      <c r="E1" s="19"/>
      <c r="F1" s="98"/>
      <c r="H1" s="19"/>
      <c r="I1" s="18"/>
      <c r="J1" s="19"/>
      <c r="K1" s="19"/>
      <c r="L1" s="19"/>
      <c r="M1" s="19"/>
    </row>
    <row r="2" spans="1:13" x14ac:dyDescent="0.25">
      <c r="A2" s="19"/>
      <c r="B2" s="19"/>
      <c r="C2" s="19"/>
      <c r="D2" s="19"/>
      <c r="E2" s="19"/>
      <c r="F2" s="99"/>
      <c r="H2" s="19"/>
      <c r="L2" s="19"/>
      <c r="M2" s="19"/>
    </row>
    <row r="3" spans="1:13" ht="18.75" x14ac:dyDescent="0.25">
      <c r="A3" s="21"/>
      <c r="B3" s="93" t="s">
        <v>15</v>
      </c>
      <c r="C3" s="92" t="s">
        <v>161</v>
      </c>
      <c r="D3" s="21"/>
      <c r="E3" s="21"/>
      <c r="F3" s="99"/>
      <c r="G3" s="111"/>
      <c r="H3" s="19"/>
      <c r="L3" s="19"/>
      <c r="M3" s="19"/>
    </row>
    <row r="4" spans="1:13" x14ac:dyDescent="0.25">
      <c r="H4" s="19"/>
      <c r="L4" s="19"/>
      <c r="M4" s="19"/>
    </row>
    <row r="5" spans="1:13" ht="18.75" x14ac:dyDescent="0.25">
      <c r="A5" s="23"/>
      <c r="B5" s="88" t="s">
        <v>16</v>
      </c>
      <c r="C5" s="80"/>
      <c r="E5" s="24"/>
      <c r="F5" s="100"/>
      <c r="H5" s="19"/>
      <c r="L5" s="19"/>
      <c r="M5" s="19"/>
    </row>
    <row r="6" spans="1:13" x14ac:dyDescent="0.25">
      <c r="B6" s="89" t="s">
        <v>17</v>
      </c>
      <c r="H6" s="19"/>
      <c r="L6" s="19"/>
      <c r="M6" s="19"/>
    </row>
    <row r="7" spans="1:13" x14ac:dyDescent="0.25">
      <c r="B7" s="90" t="s">
        <v>18</v>
      </c>
      <c r="H7" s="19"/>
      <c r="L7" s="19"/>
      <c r="M7" s="19"/>
    </row>
    <row r="8" spans="1:13" x14ac:dyDescent="0.25">
      <c r="B8" s="90" t="s">
        <v>19</v>
      </c>
      <c r="F8" s="52" t="s">
        <v>20</v>
      </c>
      <c r="H8" s="19"/>
      <c r="L8" s="19"/>
      <c r="M8" s="19"/>
    </row>
    <row r="9" spans="1:13" x14ac:dyDescent="0.25">
      <c r="B9" s="89" t="s">
        <v>1015</v>
      </c>
      <c r="H9" s="19"/>
      <c r="L9" s="19"/>
      <c r="M9" s="19"/>
    </row>
    <row r="10" spans="1:13" x14ac:dyDescent="0.25">
      <c r="B10" s="89" t="s">
        <v>21</v>
      </c>
      <c r="H10" s="19"/>
      <c r="L10" s="19"/>
      <c r="M10" s="19"/>
    </row>
    <row r="11" spans="1:13" x14ac:dyDescent="0.25">
      <c r="B11" s="91" t="s">
        <v>22</v>
      </c>
      <c r="H11" s="19"/>
      <c r="L11" s="19"/>
      <c r="M11" s="19"/>
    </row>
    <row r="12" spans="1:13" x14ac:dyDescent="0.25">
      <c r="B12" s="25"/>
      <c r="H12" s="19"/>
      <c r="L12" s="19"/>
      <c r="M12" s="19"/>
    </row>
    <row r="13" spans="1:13" ht="37.5" x14ac:dyDescent="0.25">
      <c r="A13" s="69" t="s">
        <v>23</v>
      </c>
      <c r="B13" s="69" t="s">
        <v>17</v>
      </c>
      <c r="C13" s="70"/>
      <c r="D13" s="70"/>
      <c r="E13" s="70"/>
      <c r="F13" s="101"/>
      <c r="G13" s="112"/>
      <c r="H13" s="19"/>
      <c r="L13" s="19"/>
      <c r="M13" s="19"/>
    </row>
    <row r="14" spans="1:13" x14ac:dyDescent="0.25">
      <c r="A14" s="20" t="s">
        <v>24</v>
      </c>
      <c r="B14" s="26" t="s">
        <v>0</v>
      </c>
      <c r="C14" s="20" t="s">
        <v>515</v>
      </c>
      <c r="E14" s="24"/>
      <c r="F14" s="100"/>
      <c r="H14" s="19"/>
      <c r="L14" s="19"/>
      <c r="M14" s="19"/>
    </row>
    <row r="15" spans="1:13" ht="30" x14ac:dyDescent="0.25">
      <c r="A15" s="20" t="s">
        <v>26</v>
      </c>
      <c r="B15" s="26" t="s">
        <v>27</v>
      </c>
      <c r="C15" s="20" t="str">
        <f>Introduction!F8</f>
        <v>Raiffeisenlandesbank Oberösterreich Aktiengesellschaft</v>
      </c>
      <c r="E15" s="24"/>
      <c r="F15" s="100"/>
      <c r="H15" s="19"/>
      <c r="L15" s="19"/>
      <c r="M15" s="19"/>
    </row>
    <row r="16" spans="1:13" x14ac:dyDescent="0.25">
      <c r="A16" s="20" t="s">
        <v>28</v>
      </c>
      <c r="B16" s="26" t="s">
        <v>29</v>
      </c>
      <c r="C16" s="47" t="s">
        <v>990</v>
      </c>
      <c r="E16" s="24"/>
      <c r="F16" s="100"/>
      <c r="H16" s="19"/>
      <c r="L16" s="19"/>
      <c r="M16" s="19"/>
    </row>
    <row r="17" spans="1:13" x14ac:dyDescent="0.25">
      <c r="A17" s="20" t="s">
        <v>30</v>
      </c>
      <c r="B17" s="26" t="s">
        <v>31</v>
      </c>
      <c r="C17" s="121">
        <v>45657</v>
      </c>
      <c r="E17" s="24"/>
      <c r="F17" s="100"/>
      <c r="H17" s="19"/>
      <c r="L17" s="19"/>
      <c r="M17" s="19"/>
    </row>
    <row r="18" spans="1:13" hidden="1" outlineLevel="1" x14ac:dyDescent="0.25">
      <c r="A18" s="20" t="s">
        <v>32</v>
      </c>
      <c r="B18" s="27" t="s">
        <v>33</v>
      </c>
      <c r="E18" s="24"/>
      <c r="F18" s="100"/>
      <c r="H18" s="19"/>
      <c r="L18" s="19"/>
      <c r="M18" s="19"/>
    </row>
    <row r="19" spans="1:13" hidden="1" outlineLevel="1" x14ac:dyDescent="0.25">
      <c r="A19" s="20" t="s">
        <v>34</v>
      </c>
      <c r="B19" s="27" t="s">
        <v>35</v>
      </c>
      <c r="E19" s="24"/>
      <c r="F19" s="100"/>
      <c r="H19" s="19"/>
      <c r="L19" s="19"/>
      <c r="M19" s="19"/>
    </row>
    <row r="20" spans="1:13" hidden="1" outlineLevel="1" x14ac:dyDescent="0.25">
      <c r="A20" s="20" t="s">
        <v>36</v>
      </c>
      <c r="B20" s="27"/>
      <c r="E20" s="24"/>
      <c r="F20" s="100"/>
      <c r="H20" s="19"/>
      <c r="L20" s="19"/>
      <c r="M20" s="19"/>
    </row>
    <row r="21" spans="1:13" hidden="1" outlineLevel="1" x14ac:dyDescent="0.25">
      <c r="A21" s="20" t="s">
        <v>37</v>
      </c>
      <c r="B21" s="27"/>
      <c r="E21" s="24"/>
      <c r="F21" s="100"/>
      <c r="H21" s="19"/>
      <c r="L21" s="19"/>
      <c r="M21" s="19"/>
    </row>
    <row r="22" spans="1:13" hidden="1" outlineLevel="1" x14ac:dyDescent="0.25">
      <c r="A22" s="20" t="s">
        <v>38</v>
      </c>
      <c r="B22" s="27"/>
      <c r="E22" s="24"/>
      <c r="F22" s="100"/>
      <c r="H22" s="19"/>
      <c r="L22" s="19"/>
      <c r="M22" s="19"/>
    </row>
    <row r="23" spans="1:13" hidden="1" outlineLevel="1" x14ac:dyDescent="0.25">
      <c r="A23" s="20" t="s">
        <v>39</v>
      </c>
      <c r="B23" s="27"/>
      <c r="E23" s="24"/>
      <c r="F23" s="100"/>
      <c r="H23" s="19"/>
      <c r="L23" s="19"/>
      <c r="M23" s="19"/>
    </row>
    <row r="24" spans="1:13" hidden="1" outlineLevel="1" x14ac:dyDescent="0.25">
      <c r="A24" s="20" t="s">
        <v>40</v>
      </c>
      <c r="B24" s="27"/>
      <c r="E24" s="24"/>
      <c r="F24" s="100"/>
      <c r="H24" s="19"/>
      <c r="L24" s="19"/>
      <c r="M24" s="19"/>
    </row>
    <row r="25" spans="1:13" hidden="1" outlineLevel="1" x14ac:dyDescent="0.25">
      <c r="A25" s="20" t="s">
        <v>41</v>
      </c>
      <c r="B25" s="27"/>
      <c r="E25" s="24"/>
      <c r="F25" s="100"/>
      <c r="H25" s="19"/>
      <c r="L25" s="19"/>
      <c r="M25" s="19"/>
    </row>
    <row r="26" spans="1:13" ht="18.75" collapsed="1" x14ac:dyDescent="0.25">
      <c r="A26" s="70"/>
      <c r="B26" s="69" t="s">
        <v>18</v>
      </c>
      <c r="C26" s="70"/>
      <c r="D26" s="70"/>
      <c r="E26" s="70"/>
      <c r="F26" s="101"/>
      <c r="G26" s="112"/>
      <c r="H26" s="19"/>
      <c r="L26" s="19"/>
      <c r="M26" s="19"/>
    </row>
    <row r="27" spans="1:13" x14ac:dyDescent="0.25">
      <c r="A27" s="20" t="s">
        <v>42</v>
      </c>
      <c r="B27" s="28" t="s">
        <v>1012</v>
      </c>
      <c r="C27" s="20" t="s">
        <v>991</v>
      </c>
      <c r="D27" s="29"/>
      <c r="E27" s="29"/>
      <c r="F27" s="33"/>
      <c r="H27" s="19"/>
      <c r="L27" s="19"/>
      <c r="M27" s="19"/>
    </row>
    <row r="28" spans="1:13" x14ac:dyDescent="0.25">
      <c r="A28" s="20" t="s">
        <v>43</v>
      </c>
      <c r="B28" s="28" t="s">
        <v>44</v>
      </c>
      <c r="C28" s="20" t="s">
        <v>992</v>
      </c>
      <c r="D28" s="29"/>
      <c r="E28" s="29"/>
      <c r="F28" s="33"/>
      <c r="H28" s="19"/>
      <c r="L28" s="19"/>
      <c r="M28" s="19"/>
    </row>
    <row r="29" spans="1:13" x14ac:dyDescent="0.25">
      <c r="A29" s="20" t="s">
        <v>45</v>
      </c>
      <c r="B29" s="28" t="s">
        <v>46</v>
      </c>
      <c r="C29" s="20" t="s">
        <v>941</v>
      </c>
      <c r="E29" s="29"/>
      <c r="F29" s="33"/>
      <c r="H29" s="19"/>
      <c r="L29" s="19"/>
      <c r="M29" s="19"/>
    </row>
    <row r="30" spans="1:13" hidden="1" outlineLevel="1" x14ac:dyDescent="0.25">
      <c r="A30" s="20" t="s">
        <v>47</v>
      </c>
      <c r="B30" s="28"/>
      <c r="E30" s="29"/>
      <c r="F30" s="33"/>
      <c r="H30" s="19"/>
      <c r="L30" s="19"/>
      <c r="M30" s="19"/>
    </row>
    <row r="31" spans="1:13" hidden="1" outlineLevel="1" x14ac:dyDescent="0.25">
      <c r="A31" s="20" t="s">
        <v>48</v>
      </c>
      <c r="B31" s="28"/>
      <c r="E31" s="29"/>
      <c r="F31" s="33"/>
      <c r="H31" s="19"/>
      <c r="L31" s="19"/>
      <c r="M31" s="19"/>
    </row>
    <row r="32" spans="1:13" hidden="1" outlineLevel="1" x14ac:dyDescent="0.25">
      <c r="A32" s="20" t="s">
        <v>49</v>
      </c>
      <c r="B32" s="28"/>
      <c r="E32" s="29"/>
      <c r="F32" s="33"/>
      <c r="H32" s="19"/>
      <c r="L32" s="19"/>
      <c r="M32" s="19"/>
    </row>
    <row r="33" spans="1:13" hidden="1" outlineLevel="1" x14ac:dyDescent="0.25">
      <c r="A33" s="20" t="s">
        <v>50</v>
      </c>
      <c r="B33" s="28"/>
      <c r="E33" s="29"/>
      <c r="F33" s="33"/>
      <c r="H33" s="19"/>
      <c r="L33" s="19"/>
      <c r="M33" s="19"/>
    </row>
    <row r="34" spans="1:13" hidden="1" outlineLevel="1" x14ac:dyDescent="0.25">
      <c r="A34" s="20" t="s">
        <v>51</v>
      </c>
      <c r="B34" s="28"/>
      <c r="E34" s="29"/>
      <c r="F34" s="33"/>
      <c r="H34" s="19"/>
      <c r="L34" s="19"/>
      <c r="M34" s="19"/>
    </row>
    <row r="35" spans="1:13" hidden="1" outlineLevel="1" x14ac:dyDescent="0.25">
      <c r="A35" s="20" t="s">
        <v>52</v>
      </c>
      <c r="B35" s="30"/>
      <c r="E35" s="29"/>
      <c r="F35" s="33"/>
      <c r="H35" s="19"/>
      <c r="L35" s="19"/>
      <c r="M35" s="19"/>
    </row>
    <row r="36" spans="1:13" ht="18.75" collapsed="1" x14ac:dyDescent="0.25">
      <c r="A36" s="69"/>
      <c r="B36" s="69" t="s">
        <v>19</v>
      </c>
      <c r="C36" s="69"/>
      <c r="D36" s="70"/>
      <c r="E36" s="70"/>
      <c r="F36" s="101"/>
      <c r="G36" s="112"/>
      <c r="H36" s="19"/>
      <c r="L36" s="19"/>
      <c r="M36" s="19"/>
    </row>
    <row r="37" spans="1:13" x14ac:dyDescent="0.25">
      <c r="A37" s="73"/>
      <c r="B37" s="74" t="s">
        <v>53</v>
      </c>
      <c r="C37" s="79" t="s">
        <v>54</v>
      </c>
      <c r="D37" s="73"/>
      <c r="E37" s="75"/>
      <c r="F37" s="102"/>
      <c r="G37" s="102"/>
      <c r="H37" s="19"/>
      <c r="L37" s="19"/>
      <c r="M37" s="19"/>
    </row>
    <row r="38" spans="1:13" x14ac:dyDescent="0.25">
      <c r="A38" s="20" t="s">
        <v>4</v>
      </c>
      <c r="B38" s="29" t="s">
        <v>953</v>
      </c>
      <c r="C38" s="123">
        <v>4935.6923606600003</v>
      </c>
      <c r="F38" s="33"/>
      <c r="H38" s="19"/>
      <c r="L38" s="19"/>
      <c r="M38" s="19"/>
    </row>
    <row r="39" spans="1:13" x14ac:dyDescent="0.25">
      <c r="A39" s="20" t="s">
        <v>55</v>
      </c>
      <c r="B39" s="29" t="s">
        <v>56</v>
      </c>
      <c r="C39" s="123">
        <v>2200</v>
      </c>
      <c r="F39" s="33"/>
      <c r="H39" s="19"/>
      <c r="L39" s="19"/>
      <c r="M39" s="19"/>
    </row>
    <row r="40" spans="1:13" hidden="1" outlineLevel="1" x14ac:dyDescent="0.25">
      <c r="A40" s="20" t="s">
        <v>57</v>
      </c>
      <c r="B40" s="31" t="s">
        <v>58</v>
      </c>
      <c r="C40" s="20" t="s">
        <v>935</v>
      </c>
      <c r="F40" s="33"/>
      <c r="H40" s="19"/>
      <c r="L40" s="19"/>
      <c r="M40" s="19"/>
    </row>
    <row r="41" spans="1:13" hidden="1" outlineLevel="1" x14ac:dyDescent="0.25">
      <c r="A41" s="20" t="s">
        <v>59</v>
      </c>
      <c r="B41" s="31" t="s">
        <v>60</v>
      </c>
      <c r="C41" s="20" t="s">
        <v>935</v>
      </c>
      <c r="F41" s="33"/>
      <c r="H41" s="19"/>
      <c r="L41" s="19"/>
      <c r="M41" s="19"/>
    </row>
    <row r="42" spans="1:13" hidden="1" outlineLevel="1" x14ac:dyDescent="0.25">
      <c r="A42" s="20" t="s">
        <v>61</v>
      </c>
      <c r="B42" s="29" t="s">
        <v>1016</v>
      </c>
      <c r="C42" s="123">
        <v>2288</v>
      </c>
      <c r="F42" s="33"/>
      <c r="H42" s="19"/>
      <c r="L42" s="19"/>
      <c r="M42" s="19"/>
    </row>
    <row r="43" spans="1:13" hidden="1" outlineLevel="1" x14ac:dyDescent="0.25">
      <c r="A43" s="20" t="s">
        <v>62</v>
      </c>
      <c r="B43" s="29" t="s">
        <v>1017</v>
      </c>
      <c r="C43" s="20" t="s">
        <v>935</v>
      </c>
      <c r="F43" s="33"/>
      <c r="H43" s="19"/>
      <c r="L43" s="19"/>
      <c r="M43" s="19"/>
    </row>
    <row r="44" spans="1:13" collapsed="1" x14ac:dyDescent="0.25">
      <c r="A44" s="73"/>
      <c r="B44" s="74" t="s">
        <v>63</v>
      </c>
      <c r="C44" s="79" t="s">
        <v>954</v>
      </c>
      <c r="D44" s="73" t="s">
        <v>64</v>
      </c>
      <c r="E44" s="75"/>
      <c r="F44" s="102" t="s">
        <v>65</v>
      </c>
      <c r="G44" s="102" t="s">
        <v>1013</v>
      </c>
      <c r="H44" s="19"/>
      <c r="L44" s="19"/>
      <c r="M44" s="19"/>
    </row>
    <row r="45" spans="1:13" x14ac:dyDescent="0.25">
      <c r="A45" s="20" t="s">
        <v>8</v>
      </c>
      <c r="B45" s="29" t="s">
        <v>66</v>
      </c>
      <c r="C45" s="122">
        <f>(($C$42/$C$39)-1)*100</f>
        <v>4.0000000000000036</v>
      </c>
      <c r="D45" s="122">
        <v>124.34965275727272</v>
      </c>
      <c r="F45" s="122" t="s">
        <v>938</v>
      </c>
      <c r="G45" s="122">
        <f>D45-C45</f>
        <v>120.34965275727272</v>
      </c>
      <c r="H45" s="19"/>
      <c r="L45" s="19"/>
      <c r="M45" s="19"/>
    </row>
    <row r="46" spans="1:13" hidden="1" outlineLevel="1" x14ac:dyDescent="0.25">
      <c r="A46" s="20" t="s">
        <v>67</v>
      </c>
      <c r="B46" s="27" t="s">
        <v>68</v>
      </c>
      <c r="C46" s="122">
        <f>C45</f>
        <v>4.0000000000000036</v>
      </c>
      <c r="D46" s="122">
        <f>D45</f>
        <v>124.34965275727272</v>
      </c>
      <c r="F46" s="122" t="str">
        <f>F45</f>
        <v>ND2</v>
      </c>
      <c r="G46" s="122">
        <f>G45</f>
        <v>120.34965275727272</v>
      </c>
      <c r="H46" s="19"/>
      <c r="L46" s="19"/>
      <c r="M46" s="19"/>
    </row>
    <row r="47" spans="1:13" hidden="1" outlineLevel="1" x14ac:dyDescent="0.25">
      <c r="A47" s="20" t="s">
        <v>69</v>
      </c>
      <c r="B47" s="27" t="s">
        <v>70</v>
      </c>
      <c r="C47" s="81"/>
      <c r="G47" s="52"/>
      <c r="H47" s="19"/>
      <c r="L47" s="19"/>
      <c r="M47" s="19"/>
    </row>
    <row r="48" spans="1:13" hidden="1" outlineLevel="1" x14ac:dyDescent="0.25">
      <c r="A48" s="20" t="s">
        <v>71</v>
      </c>
      <c r="B48" s="27"/>
      <c r="G48" s="52"/>
      <c r="H48" s="19"/>
      <c r="L48" s="19"/>
      <c r="M48" s="19"/>
    </row>
    <row r="49" spans="1:13" hidden="1" outlineLevel="1" x14ac:dyDescent="0.25">
      <c r="A49" s="20" t="s">
        <v>72</v>
      </c>
      <c r="B49" s="27"/>
      <c r="G49" s="52"/>
      <c r="H49" s="19"/>
      <c r="L49" s="19"/>
      <c r="M49" s="19"/>
    </row>
    <row r="50" spans="1:13" hidden="1" outlineLevel="1" x14ac:dyDescent="0.25">
      <c r="A50" s="20" t="s">
        <v>73</v>
      </c>
      <c r="B50" s="27"/>
      <c r="G50" s="52"/>
      <c r="H50" s="19"/>
      <c r="L50" s="19"/>
      <c r="M50" s="19"/>
    </row>
    <row r="51" spans="1:13" hidden="1" outlineLevel="1" x14ac:dyDescent="0.25">
      <c r="A51" s="20" t="s">
        <v>74</v>
      </c>
      <c r="B51" s="27"/>
      <c r="G51" s="52"/>
      <c r="H51" s="19"/>
      <c r="L51" s="19"/>
      <c r="M51" s="19"/>
    </row>
    <row r="52" spans="1:13" collapsed="1" x14ac:dyDescent="0.25">
      <c r="A52" s="73"/>
      <c r="B52" s="74" t="s">
        <v>75</v>
      </c>
      <c r="C52" s="73" t="s">
        <v>54</v>
      </c>
      <c r="D52" s="73"/>
      <c r="E52" s="75"/>
      <c r="F52" s="102" t="s">
        <v>76</v>
      </c>
      <c r="G52" s="102"/>
      <c r="H52" s="19"/>
      <c r="L52" s="19"/>
      <c r="M52" s="19"/>
    </row>
    <row r="53" spans="1:13" x14ac:dyDescent="0.25">
      <c r="A53" s="20" t="s">
        <v>77</v>
      </c>
      <c r="B53" s="29" t="s">
        <v>78</v>
      </c>
      <c r="C53" s="123">
        <v>4935.6923606644796</v>
      </c>
      <c r="E53" s="32"/>
      <c r="F53" s="33">
        <f>IF($C$58=0,"",IF(C53="[for completion]","",C53/$C$58))</f>
        <v>1</v>
      </c>
      <c r="G53" s="33"/>
      <c r="H53" s="19"/>
      <c r="L53" s="19"/>
      <c r="M53" s="19"/>
    </row>
    <row r="54" spans="1:13" x14ac:dyDescent="0.25">
      <c r="A54" s="20" t="s">
        <v>79</v>
      </c>
      <c r="B54" s="29" t="s">
        <v>80</v>
      </c>
      <c r="C54" s="123">
        <v>0</v>
      </c>
      <c r="E54" s="32"/>
      <c r="F54" s="33">
        <f>IF($C$58=0,"",IF(C54="[for completion]","",C54/$C$58))</f>
        <v>0</v>
      </c>
      <c r="G54" s="33"/>
      <c r="H54" s="19"/>
      <c r="L54" s="19"/>
      <c r="M54" s="19"/>
    </row>
    <row r="55" spans="1:13" x14ac:dyDescent="0.25">
      <c r="A55" s="20" t="s">
        <v>81</v>
      </c>
      <c r="B55" s="29" t="s">
        <v>82</v>
      </c>
      <c r="C55" s="123">
        <v>0</v>
      </c>
      <c r="E55" s="32"/>
      <c r="F55" s="33">
        <f>IF($C$58=0,"",IF(C55="[for completion]","",C55/$C$58))</f>
        <v>0</v>
      </c>
      <c r="G55" s="33"/>
      <c r="H55" s="19"/>
      <c r="L55" s="19"/>
      <c r="M55" s="19"/>
    </row>
    <row r="56" spans="1:13" x14ac:dyDescent="0.25">
      <c r="A56" s="20" t="s">
        <v>83</v>
      </c>
      <c r="B56" s="29" t="s">
        <v>84</v>
      </c>
      <c r="C56" s="123">
        <v>0</v>
      </c>
      <c r="E56" s="32"/>
      <c r="F56" s="33">
        <f>IF($C$58=0,"",IF(C56="[for completion]","",C56/$C$58))</f>
        <v>0</v>
      </c>
      <c r="G56" s="33"/>
      <c r="H56" s="19"/>
      <c r="L56" s="19"/>
      <c r="M56" s="19"/>
    </row>
    <row r="57" spans="1:13" x14ac:dyDescent="0.25">
      <c r="A57" s="20" t="s">
        <v>85</v>
      </c>
      <c r="B57" s="20" t="s">
        <v>86</v>
      </c>
      <c r="C57" s="123">
        <v>0</v>
      </c>
      <c r="E57" s="32"/>
      <c r="F57" s="33">
        <f>IF($C$58=0,"",IF(C57="[for completion]","",C57/$C$58))</f>
        <v>0</v>
      </c>
      <c r="G57" s="33"/>
      <c r="H57" s="19"/>
      <c r="L57" s="19"/>
      <c r="M57" s="19"/>
    </row>
    <row r="58" spans="1:13" x14ac:dyDescent="0.25">
      <c r="A58" s="20" t="s">
        <v>87</v>
      </c>
      <c r="B58" s="34" t="s">
        <v>88</v>
      </c>
      <c r="C58" s="123">
        <f>SUM(C53:C57)</f>
        <v>4935.6923606644796</v>
      </c>
      <c r="D58" s="32"/>
      <c r="E58" s="32"/>
      <c r="F58" s="103">
        <f>SUM(F53:F57)</f>
        <v>1</v>
      </c>
      <c r="G58" s="33"/>
      <c r="H58" s="19"/>
      <c r="L58" s="19"/>
      <c r="M58" s="19"/>
    </row>
    <row r="59" spans="1:13" hidden="1" outlineLevel="1" x14ac:dyDescent="0.25">
      <c r="A59" s="20" t="s">
        <v>89</v>
      </c>
      <c r="B59" s="36" t="s">
        <v>90</v>
      </c>
      <c r="E59" s="32"/>
      <c r="F59" s="33">
        <f t="shared" ref="F59:F64" si="0">IF($C$58=0,"",IF(C59="[for completion]","",C59/$C$58))</f>
        <v>0</v>
      </c>
      <c r="G59" s="33"/>
      <c r="H59" s="19"/>
      <c r="L59" s="19"/>
      <c r="M59" s="19"/>
    </row>
    <row r="60" spans="1:13" hidden="1" outlineLevel="1" x14ac:dyDescent="0.25">
      <c r="A60" s="20" t="s">
        <v>91</v>
      </c>
      <c r="B60" s="36" t="s">
        <v>90</v>
      </c>
      <c r="E60" s="32"/>
      <c r="F60" s="33">
        <f t="shared" si="0"/>
        <v>0</v>
      </c>
      <c r="G60" s="33"/>
      <c r="H60" s="19"/>
      <c r="L60" s="19"/>
      <c r="M60" s="19"/>
    </row>
    <row r="61" spans="1:13" hidden="1" outlineLevel="1" x14ac:dyDescent="0.25">
      <c r="A61" s="20" t="s">
        <v>92</v>
      </c>
      <c r="B61" s="36" t="s">
        <v>90</v>
      </c>
      <c r="E61" s="32"/>
      <c r="F61" s="33">
        <f t="shared" si="0"/>
        <v>0</v>
      </c>
      <c r="G61" s="33"/>
      <c r="H61" s="19"/>
      <c r="L61" s="19"/>
      <c r="M61" s="19"/>
    </row>
    <row r="62" spans="1:13" hidden="1" outlineLevel="1" x14ac:dyDescent="0.25">
      <c r="A62" s="20" t="s">
        <v>93</v>
      </c>
      <c r="B62" s="36" t="s">
        <v>90</v>
      </c>
      <c r="E62" s="32"/>
      <c r="F62" s="33">
        <f t="shared" si="0"/>
        <v>0</v>
      </c>
      <c r="G62" s="33"/>
      <c r="H62" s="19"/>
      <c r="L62" s="19"/>
      <c r="M62" s="19"/>
    </row>
    <row r="63" spans="1:13" hidden="1" outlineLevel="1" x14ac:dyDescent="0.25">
      <c r="A63" s="20" t="s">
        <v>94</v>
      </c>
      <c r="B63" s="36" t="s">
        <v>90</v>
      </c>
      <c r="E63" s="32"/>
      <c r="F63" s="33">
        <f t="shared" si="0"/>
        <v>0</v>
      </c>
      <c r="G63" s="33"/>
      <c r="H63" s="19"/>
      <c r="L63" s="19"/>
      <c r="M63" s="19"/>
    </row>
    <row r="64" spans="1:13" hidden="1" outlineLevel="1" x14ac:dyDescent="0.25">
      <c r="A64" s="20" t="s">
        <v>95</v>
      </c>
      <c r="B64" s="36" t="s">
        <v>90</v>
      </c>
      <c r="C64" s="37"/>
      <c r="D64" s="37"/>
      <c r="E64" s="37"/>
      <c r="F64" s="33">
        <f t="shared" si="0"/>
        <v>0</v>
      </c>
      <c r="G64" s="103"/>
      <c r="H64" s="19"/>
      <c r="L64" s="19"/>
      <c r="M64" s="19"/>
    </row>
    <row r="65" spans="1:13" collapsed="1" x14ac:dyDescent="0.25">
      <c r="A65" s="73"/>
      <c r="B65" s="74" t="s">
        <v>96</v>
      </c>
      <c r="C65" s="79" t="s">
        <v>962</v>
      </c>
      <c r="D65" s="79" t="s">
        <v>963</v>
      </c>
      <c r="E65" s="75"/>
      <c r="F65" s="102" t="s">
        <v>97</v>
      </c>
      <c r="G65" s="113" t="s">
        <v>98</v>
      </c>
      <c r="H65" s="19"/>
      <c r="L65" s="19"/>
      <c r="M65" s="19"/>
    </row>
    <row r="66" spans="1:13" x14ac:dyDescent="0.25">
      <c r="A66" s="20" t="s">
        <v>99</v>
      </c>
      <c r="B66" s="29" t="s">
        <v>967</v>
      </c>
      <c r="C66" s="122">
        <v>7.428419687531262</v>
      </c>
      <c r="D66" s="20" t="s">
        <v>935</v>
      </c>
      <c r="E66" s="26"/>
      <c r="F66" s="104"/>
      <c r="G66" s="98"/>
      <c r="H66" s="19"/>
      <c r="L66" s="19"/>
      <c r="M66" s="19"/>
    </row>
    <row r="67" spans="1:13" x14ac:dyDescent="0.25">
      <c r="B67" s="29"/>
      <c r="E67" s="26"/>
      <c r="F67" s="104"/>
      <c r="G67" s="98"/>
      <c r="H67" s="19"/>
      <c r="L67" s="19"/>
      <c r="M67" s="19"/>
    </row>
    <row r="68" spans="1:13" x14ac:dyDescent="0.25">
      <c r="B68" s="29" t="s">
        <v>959</v>
      </c>
      <c r="C68" s="26"/>
      <c r="D68" s="26"/>
      <c r="E68" s="26"/>
      <c r="F68" s="98"/>
      <c r="G68" s="98"/>
      <c r="H68" s="19"/>
      <c r="L68" s="19"/>
      <c r="M68" s="19"/>
    </row>
    <row r="69" spans="1:13" x14ac:dyDescent="0.25">
      <c r="B69" s="29" t="s">
        <v>101</v>
      </c>
      <c r="E69" s="26"/>
      <c r="F69" s="98"/>
      <c r="G69" s="98"/>
      <c r="H69" s="19"/>
      <c r="L69" s="19"/>
      <c r="M69" s="19"/>
    </row>
    <row r="70" spans="1:13" x14ac:dyDescent="0.25">
      <c r="A70" s="20" t="s">
        <v>102</v>
      </c>
      <c r="B70" s="17" t="s">
        <v>103</v>
      </c>
      <c r="C70" s="123">
        <v>453.97296164379992</v>
      </c>
      <c r="D70" s="20" t="s">
        <v>935</v>
      </c>
      <c r="E70" s="17"/>
      <c r="F70" s="33">
        <f t="shared" ref="F70:F76" si="1">IF($C$77=0,"",IF(C70="[for completion]","",C70/$C$77))</f>
        <v>9.1977564335610801E-2</v>
      </c>
      <c r="G70" s="33" t="str">
        <f>IF($D$77=0,"",IF(D70="[Mark as ND1 if not relevant]","",D70/$D$77))</f>
        <v/>
      </c>
      <c r="H70" s="19"/>
      <c r="L70" s="19"/>
      <c r="M70" s="19"/>
    </row>
    <row r="71" spans="1:13" x14ac:dyDescent="0.25">
      <c r="A71" s="20" t="s">
        <v>104</v>
      </c>
      <c r="B71" s="17" t="s">
        <v>105</v>
      </c>
      <c r="C71" s="123">
        <v>600.41668484325453</v>
      </c>
      <c r="D71" s="20" t="s">
        <v>935</v>
      </c>
      <c r="E71" s="17"/>
      <c r="F71" s="33">
        <f t="shared" si="1"/>
        <v>0.1216479150176252</v>
      </c>
      <c r="G71" s="33" t="str">
        <f t="shared" ref="G71:G76" si="2">IF($D$77=0,"",IF(D71="[Mark as ND1 if not relevant]","",D71/$D$77))</f>
        <v/>
      </c>
      <c r="H71" s="19"/>
      <c r="L71" s="19"/>
      <c r="M71" s="19"/>
    </row>
    <row r="72" spans="1:13" x14ac:dyDescent="0.25">
      <c r="A72" s="20" t="s">
        <v>106</v>
      </c>
      <c r="B72" s="17" t="s">
        <v>107</v>
      </c>
      <c r="C72" s="123">
        <v>357.93132149494892</v>
      </c>
      <c r="D72" s="20" t="s">
        <v>935</v>
      </c>
      <c r="E72" s="17"/>
      <c r="F72" s="33">
        <f t="shared" si="1"/>
        <v>7.2518969040193892E-2</v>
      </c>
      <c r="G72" s="33" t="str">
        <f t="shared" si="2"/>
        <v/>
      </c>
      <c r="H72" s="19"/>
      <c r="L72" s="19"/>
      <c r="M72" s="19"/>
    </row>
    <row r="73" spans="1:13" x14ac:dyDescent="0.25">
      <c r="A73" s="20" t="s">
        <v>108</v>
      </c>
      <c r="B73" s="17" t="s">
        <v>109</v>
      </c>
      <c r="C73" s="123">
        <v>309.27436075567499</v>
      </c>
      <c r="D73" s="20" t="s">
        <v>935</v>
      </c>
      <c r="E73" s="17"/>
      <c r="F73" s="33">
        <f t="shared" si="1"/>
        <v>6.2660785591190732E-2</v>
      </c>
      <c r="G73" s="33" t="str">
        <f t="shared" si="2"/>
        <v/>
      </c>
      <c r="H73" s="19"/>
      <c r="L73" s="19"/>
      <c r="M73" s="19"/>
    </row>
    <row r="74" spans="1:13" x14ac:dyDescent="0.25">
      <c r="A74" s="20" t="s">
        <v>110</v>
      </c>
      <c r="B74" s="17" t="s">
        <v>111</v>
      </c>
      <c r="C74" s="123">
        <v>540.74006784725702</v>
      </c>
      <c r="D74" s="20" t="s">
        <v>935</v>
      </c>
      <c r="E74" s="17"/>
      <c r="F74" s="33">
        <f t="shared" si="1"/>
        <v>0.1095570850721455</v>
      </c>
      <c r="G74" s="33" t="str">
        <f t="shared" si="2"/>
        <v/>
      </c>
      <c r="H74" s="19"/>
      <c r="L74" s="19"/>
      <c r="M74" s="19"/>
    </row>
    <row r="75" spans="1:13" x14ac:dyDescent="0.25">
      <c r="A75" s="20" t="s">
        <v>112</v>
      </c>
      <c r="B75" s="17" t="s">
        <v>113</v>
      </c>
      <c r="C75" s="123">
        <v>1355.0019849469791</v>
      </c>
      <c r="D75" s="20" t="s">
        <v>935</v>
      </c>
      <c r="E75" s="17"/>
      <c r="F75" s="33">
        <f t="shared" si="1"/>
        <v>0.27453128881082828</v>
      </c>
      <c r="G75" s="33" t="str">
        <f t="shared" si="2"/>
        <v/>
      </c>
      <c r="H75" s="19"/>
      <c r="L75" s="19"/>
      <c r="M75" s="19"/>
    </row>
    <row r="76" spans="1:13" x14ac:dyDescent="0.25">
      <c r="A76" s="20" t="s">
        <v>114</v>
      </c>
      <c r="B76" s="17" t="s">
        <v>115</v>
      </c>
      <c r="C76" s="123">
        <v>1318.3549791325652</v>
      </c>
      <c r="D76" s="20" t="s">
        <v>935</v>
      </c>
      <c r="E76" s="17"/>
      <c r="F76" s="33">
        <f t="shared" si="1"/>
        <v>0.26710639213240561</v>
      </c>
      <c r="G76" s="33" t="str">
        <f t="shared" si="2"/>
        <v/>
      </c>
      <c r="H76" s="19"/>
      <c r="L76" s="19"/>
      <c r="M76" s="19"/>
    </row>
    <row r="77" spans="1:13" x14ac:dyDescent="0.25">
      <c r="A77" s="20" t="s">
        <v>116</v>
      </c>
      <c r="B77" s="39" t="s">
        <v>88</v>
      </c>
      <c r="C77" s="124">
        <f>SUM(C70:C76)</f>
        <v>4935.6923606644796</v>
      </c>
      <c r="D77" s="32">
        <f>SUM(D70:D76)</f>
        <v>0</v>
      </c>
      <c r="E77" s="29"/>
      <c r="F77" s="103">
        <f>SUM(F70:F76)</f>
        <v>1</v>
      </c>
      <c r="G77" s="103">
        <f>SUM(G70:G76)</f>
        <v>0</v>
      </c>
      <c r="H77" s="19"/>
      <c r="L77" s="19"/>
      <c r="M77" s="19"/>
    </row>
    <row r="78" spans="1:13" hidden="1" outlineLevel="1" x14ac:dyDescent="0.25">
      <c r="A78" s="20" t="s">
        <v>117</v>
      </c>
      <c r="B78" s="40" t="s">
        <v>118</v>
      </c>
      <c r="C78" s="32"/>
      <c r="D78" s="32"/>
      <c r="E78" s="29"/>
      <c r="F78" s="33">
        <f>IF($C$77=0,"",IF(C78="[for completion]","",C78/$C$77))</f>
        <v>0</v>
      </c>
      <c r="G78" s="33" t="str">
        <f t="shared" ref="G78:G87" si="3">IF($D$77=0,"",IF(D78="[for completion]","",D78/$D$77))</f>
        <v/>
      </c>
      <c r="H78" s="19"/>
      <c r="L78" s="19"/>
      <c r="M78" s="19"/>
    </row>
    <row r="79" spans="1:13" hidden="1" outlineLevel="1" x14ac:dyDescent="0.25">
      <c r="A79" s="20" t="s">
        <v>119</v>
      </c>
      <c r="B79" s="40" t="s">
        <v>120</v>
      </c>
      <c r="C79" s="32"/>
      <c r="D79" s="32"/>
      <c r="E79" s="29"/>
      <c r="F79" s="33">
        <f t="shared" ref="F79:F87" si="4">IF($C$77=0,"",IF(C79="[for completion]","",C79/$C$77))</f>
        <v>0</v>
      </c>
      <c r="G79" s="33" t="str">
        <f t="shared" si="3"/>
        <v/>
      </c>
      <c r="H79" s="19"/>
      <c r="L79" s="19"/>
      <c r="M79" s="19"/>
    </row>
    <row r="80" spans="1:13" hidden="1" outlineLevel="1" x14ac:dyDescent="0.25">
      <c r="A80" s="20" t="s">
        <v>121</v>
      </c>
      <c r="B80" s="40" t="s">
        <v>122</v>
      </c>
      <c r="C80" s="32"/>
      <c r="D80" s="32"/>
      <c r="E80" s="29"/>
      <c r="F80" s="33">
        <f t="shared" si="4"/>
        <v>0</v>
      </c>
      <c r="G80" s="33" t="str">
        <f t="shared" si="3"/>
        <v/>
      </c>
      <c r="H80" s="19"/>
      <c r="L80" s="19"/>
      <c r="M80" s="19"/>
    </row>
    <row r="81" spans="1:13" hidden="1" outlineLevel="1" x14ac:dyDescent="0.25">
      <c r="A81" s="20" t="s">
        <v>123</v>
      </c>
      <c r="B81" s="40" t="s">
        <v>124</v>
      </c>
      <c r="C81" s="32"/>
      <c r="D81" s="32"/>
      <c r="E81" s="29"/>
      <c r="F81" s="33">
        <f t="shared" si="4"/>
        <v>0</v>
      </c>
      <c r="G81" s="33" t="str">
        <f t="shared" si="3"/>
        <v/>
      </c>
      <c r="H81" s="19"/>
      <c r="L81" s="19"/>
      <c r="M81" s="19"/>
    </row>
    <row r="82" spans="1:13" hidden="1" outlineLevel="1" x14ac:dyDescent="0.25">
      <c r="A82" s="20" t="s">
        <v>125</v>
      </c>
      <c r="B82" s="40" t="s">
        <v>126</v>
      </c>
      <c r="C82" s="32"/>
      <c r="D82" s="32"/>
      <c r="E82" s="29"/>
      <c r="F82" s="33">
        <f t="shared" si="4"/>
        <v>0</v>
      </c>
      <c r="G82" s="33" t="str">
        <f t="shared" si="3"/>
        <v/>
      </c>
      <c r="H82" s="19"/>
      <c r="L82" s="19"/>
      <c r="M82" s="19"/>
    </row>
    <row r="83" spans="1:13" hidden="1" outlineLevel="1" x14ac:dyDescent="0.25">
      <c r="A83" s="20" t="s">
        <v>127</v>
      </c>
      <c r="B83" s="40"/>
      <c r="C83" s="32"/>
      <c r="D83" s="32"/>
      <c r="E83" s="29"/>
      <c r="F83" s="33"/>
      <c r="G83" s="33"/>
      <c r="H83" s="19"/>
      <c r="L83" s="19"/>
      <c r="M83" s="19"/>
    </row>
    <row r="84" spans="1:13" hidden="1" outlineLevel="1" x14ac:dyDescent="0.25">
      <c r="A84" s="20" t="s">
        <v>128</v>
      </c>
      <c r="B84" s="40"/>
      <c r="C84" s="32"/>
      <c r="D84" s="32"/>
      <c r="E84" s="29"/>
      <c r="F84" s="33"/>
      <c r="G84" s="33"/>
      <c r="H84" s="19"/>
      <c r="L84" s="19"/>
      <c r="M84" s="19"/>
    </row>
    <row r="85" spans="1:13" hidden="1" outlineLevel="1" x14ac:dyDescent="0.25">
      <c r="A85" s="20" t="s">
        <v>129</v>
      </c>
      <c r="B85" s="40"/>
      <c r="C85" s="32"/>
      <c r="D85" s="32"/>
      <c r="E85" s="29"/>
      <c r="F85" s="33"/>
      <c r="G85" s="33"/>
      <c r="H85" s="19"/>
      <c r="L85" s="19"/>
      <c r="M85" s="19"/>
    </row>
    <row r="86" spans="1:13" hidden="1" outlineLevel="1" x14ac:dyDescent="0.25">
      <c r="A86" s="20" t="s">
        <v>130</v>
      </c>
      <c r="B86" s="39"/>
      <c r="C86" s="32"/>
      <c r="D86" s="32"/>
      <c r="E86" s="29"/>
      <c r="F86" s="33">
        <f t="shared" si="4"/>
        <v>0</v>
      </c>
      <c r="G86" s="33" t="str">
        <f t="shared" si="3"/>
        <v/>
      </c>
      <c r="H86" s="19"/>
      <c r="L86" s="19"/>
      <c r="M86" s="19"/>
    </row>
    <row r="87" spans="1:13" hidden="1" outlineLevel="1" x14ac:dyDescent="0.25">
      <c r="A87" s="20" t="s">
        <v>131</v>
      </c>
      <c r="B87" s="40"/>
      <c r="C87" s="32"/>
      <c r="D87" s="32"/>
      <c r="E87" s="29"/>
      <c r="F87" s="33">
        <f t="shared" si="4"/>
        <v>0</v>
      </c>
      <c r="G87" s="33" t="str">
        <f t="shared" si="3"/>
        <v/>
      </c>
      <c r="H87" s="19"/>
      <c r="L87" s="19"/>
      <c r="M87" s="19"/>
    </row>
    <row r="88" spans="1:13" ht="30" collapsed="1" x14ac:dyDescent="0.25">
      <c r="A88" s="73"/>
      <c r="B88" s="74" t="s">
        <v>132</v>
      </c>
      <c r="C88" s="79" t="s">
        <v>964</v>
      </c>
      <c r="D88" s="79" t="s">
        <v>965</v>
      </c>
      <c r="E88" s="75"/>
      <c r="F88" s="102" t="s">
        <v>133</v>
      </c>
      <c r="G88" s="114" t="s">
        <v>134</v>
      </c>
      <c r="H88" s="19"/>
      <c r="L88" s="19"/>
      <c r="M88" s="19"/>
    </row>
    <row r="89" spans="1:13" x14ac:dyDescent="0.25">
      <c r="A89" s="20" t="s">
        <v>135</v>
      </c>
      <c r="B89" s="29" t="s">
        <v>100</v>
      </c>
      <c r="C89" s="122">
        <v>2.488044831880448</v>
      </c>
      <c r="D89" s="20" t="s">
        <v>935</v>
      </c>
      <c r="E89" s="26"/>
      <c r="F89" s="104"/>
      <c r="G89" s="98"/>
      <c r="H89" s="19"/>
      <c r="L89" s="19"/>
      <c r="M89" s="19"/>
    </row>
    <row r="90" spans="1:13" x14ac:dyDescent="0.25">
      <c r="B90" s="29"/>
      <c r="E90" s="26"/>
      <c r="F90" s="104"/>
      <c r="G90" s="98"/>
      <c r="H90" s="19"/>
      <c r="L90" s="19"/>
      <c r="M90" s="19"/>
    </row>
    <row r="91" spans="1:13" x14ac:dyDescent="0.25">
      <c r="B91" s="29" t="s">
        <v>960</v>
      </c>
      <c r="C91" s="26"/>
      <c r="D91" s="26"/>
      <c r="E91" s="26"/>
      <c r="F91" s="98"/>
      <c r="G91" s="98"/>
      <c r="H91" s="19"/>
      <c r="L91" s="19"/>
      <c r="M91" s="19"/>
    </row>
    <row r="92" spans="1:13" x14ac:dyDescent="0.25">
      <c r="A92" s="20" t="s">
        <v>136</v>
      </c>
      <c r="B92" s="29" t="s">
        <v>101</v>
      </c>
      <c r="E92" s="26"/>
      <c r="F92" s="98"/>
      <c r="G92" s="98"/>
      <c r="H92" s="19"/>
      <c r="L92" s="19"/>
      <c r="M92" s="19"/>
    </row>
    <row r="93" spans="1:13" x14ac:dyDescent="0.25">
      <c r="A93" s="20" t="s">
        <v>137</v>
      </c>
      <c r="B93" s="17" t="s">
        <v>103</v>
      </c>
      <c r="C93" s="20">
        <v>0</v>
      </c>
      <c r="D93" s="20" t="s">
        <v>935</v>
      </c>
      <c r="E93" s="17"/>
      <c r="F93" s="33">
        <f t="shared" ref="F93:F99" si="5">IF($C$100=0,"",IF(C93="[for completion]","",C93/$C$100))</f>
        <v>0</v>
      </c>
      <c r="G93" s="33" t="str">
        <f>IF($D$100=0,"",IF(D93="[Mark as ND1 if not relevant]","",D93/$D$100))</f>
        <v/>
      </c>
      <c r="H93" s="19"/>
      <c r="L93" s="19"/>
      <c r="M93" s="19"/>
    </row>
    <row r="94" spans="1:13" x14ac:dyDescent="0.25">
      <c r="A94" s="20" t="s">
        <v>138</v>
      </c>
      <c r="B94" s="17" t="s">
        <v>105</v>
      </c>
      <c r="C94" s="20">
        <v>1700</v>
      </c>
      <c r="D94" s="20" t="s">
        <v>935</v>
      </c>
      <c r="E94" s="17"/>
      <c r="F94" s="33">
        <f t="shared" si="5"/>
        <v>0.77272727272727271</v>
      </c>
      <c r="G94" s="33" t="str">
        <f t="shared" ref="G94:G99" si="6">IF($D$100=0,"",IF(D94="[Mark as ND1 if not relevant]","",D94/$D$100))</f>
        <v/>
      </c>
      <c r="H94" s="19"/>
      <c r="L94" s="19"/>
      <c r="M94" s="19"/>
    </row>
    <row r="95" spans="1:13" x14ac:dyDescent="0.25">
      <c r="A95" s="20" t="s">
        <v>139</v>
      </c>
      <c r="B95" s="17" t="s">
        <v>107</v>
      </c>
      <c r="C95" s="20">
        <v>0</v>
      </c>
      <c r="D95" s="20" t="s">
        <v>935</v>
      </c>
      <c r="E95" s="17"/>
      <c r="F95" s="33">
        <f t="shared" si="5"/>
        <v>0</v>
      </c>
      <c r="G95" s="33" t="str">
        <f t="shared" si="6"/>
        <v/>
      </c>
      <c r="H95" s="19"/>
      <c r="L95" s="19"/>
      <c r="M95" s="19"/>
    </row>
    <row r="96" spans="1:13" x14ac:dyDescent="0.25">
      <c r="A96" s="20" t="s">
        <v>140</v>
      </c>
      <c r="B96" s="17" t="s">
        <v>109</v>
      </c>
      <c r="C96" s="20">
        <v>0</v>
      </c>
      <c r="D96" s="20" t="s">
        <v>935</v>
      </c>
      <c r="E96" s="17"/>
      <c r="F96" s="33">
        <f t="shared" si="5"/>
        <v>0</v>
      </c>
      <c r="G96" s="33" t="str">
        <f t="shared" si="6"/>
        <v/>
      </c>
      <c r="H96" s="19"/>
      <c r="L96" s="19"/>
      <c r="M96" s="19"/>
    </row>
    <row r="97" spans="1:14" x14ac:dyDescent="0.25">
      <c r="A97" s="20" t="s">
        <v>141</v>
      </c>
      <c r="B97" s="17" t="s">
        <v>111</v>
      </c>
      <c r="C97" s="20">
        <v>0</v>
      </c>
      <c r="D97" s="20" t="s">
        <v>935</v>
      </c>
      <c r="E97" s="17"/>
      <c r="F97" s="33">
        <f t="shared" si="5"/>
        <v>0</v>
      </c>
      <c r="G97" s="33" t="str">
        <f t="shared" si="6"/>
        <v/>
      </c>
      <c r="H97" s="19"/>
      <c r="L97" s="19"/>
      <c r="M97" s="19"/>
    </row>
    <row r="98" spans="1:14" x14ac:dyDescent="0.25">
      <c r="A98" s="20" t="s">
        <v>142</v>
      </c>
      <c r="B98" s="17" t="s">
        <v>113</v>
      </c>
      <c r="C98" s="20">
        <v>500</v>
      </c>
      <c r="D98" s="20" t="s">
        <v>935</v>
      </c>
      <c r="E98" s="17"/>
      <c r="F98" s="33">
        <f t="shared" si="5"/>
        <v>0.22727272727272727</v>
      </c>
      <c r="G98" s="33" t="str">
        <f t="shared" si="6"/>
        <v/>
      </c>
      <c r="H98" s="19"/>
      <c r="L98" s="19"/>
      <c r="M98" s="19"/>
    </row>
    <row r="99" spans="1:14" x14ac:dyDescent="0.25">
      <c r="A99" s="20" t="s">
        <v>143</v>
      </c>
      <c r="B99" s="17" t="s">
        <v>115</v>
      </c>
      <c r="C99" s="20">
        <v>0</v>
      </c>
      <c r="D99" s="20" t="s">
        <v>935</v>
      </c>
      <c r="E99" s="17"/>
      <c r="F99" s="33">
        <f t="shared" si="5"/>
        <v>0</v>
      </c>
      <c r="G99" s="33" t="str">
        <f t="shared" si="6"/>
        <v/>
      </c>
      <c r="H99" s="19"/>
      <c r="L99" s="19"/>
      <c r="M99" s="19"/>
    </row>
    <row r="100" spans="1:14" x14ac:dyDescent="0.25">
      <c r="A100" s="20" t="s">
        <v>144</v>
      </c>
      <c r="B100" s="39" t="s">
        <v>88</v>
      </c>
      <c r="C100" s="20">
        <f>SUM(C93:C99)</f>
        <v>2200</v>
      </c>
      <c r="D100" s="32">
        <f>SUM(D93:D99)</f>
        <v>0</v>
      </c>
      <c r="E100" s="29"/>
      <c r="F100" s="103">
        <f>SUM(F93:F99)</f>
        <v>1</v>
      </c>
      <c r="G100" s="103">
        <f>SUM(G93:G99)</f>
        <v>0</v>
      </c>
      <c r="H100" s="19"/>
      <c r="L100" s="19"/>
      <c r="M100" s="19"/>
    </row>
    <row r="101" spans="1:14" hidden="1" outlineLevel="1" x14ac:dyDescent="0.25">
      <c r="A101" s="20" t="s">
        <v>145</v>
      </c>
      <c r="B101" s="40" t="s">
        <v>118</v>
      </c>
      <c r="C101" s="32"/>
      <c r="D101" s="32"/>
      <c r="E101" s="29"/>
      <c r="F101" s="33">
        <f t="shared" ref="F101:F110" si="7">IF($C$100=0,"",IF(C101="[for completion]","",C101/$C$100))</f>
        <v>0</v>
      </c>
      <c r="G101" s="33" t="str">
        <f t="shared" ref="G101:G110" si="8">IF($D$100=0,"",IF(D101="[for completion]","",D101/$D$100))</f>
        <v/>
      </c>
      <c r="H101" s="19"/>
      <c r="L101" s="19"/>
      <c r="M101" s="19"/>
    </row>
    <row r="102" spans="1:14" hidden="1" outlineLevel="1" x14ac:dyDescent="0.25">
      <c r="A102" s="20" t="s">
        <v>146</v>
      </c>
      <c r="B102" s="40" t="s">
        <v>120</v>
      </c>
      <c r="C102" s="32"/>
      <c r="D102" s="32"/>
      <c r="E102" s="29"/>
      <c r="F102" s="33">
        <f t="shared" si="7"/>
        <v>0</v>
      </c>
      <c r="G102" s="33" t="str">
        <f t="shared" si="8"/>
        <v/>
      </c>
      <c r="H102" s="19"/>
      <c r="L102" s="19"/>
      <c r="M102" s="19"/>
    </row>
    <row r="103" spans="1:14" hidden="1" outlineLevel="1" x14ac:dyDescent="0.25">
      <c r="A103" s="20" t="s">
        <v>147</v>
      </c>
      <c r="B103" s="40" t="s">
        <v>122</v>
      </c>
      <c r="C103" s="32"/>
      <c r="D103" s="32"/>
      <c r="E103" s="29"/>
      <c r="F103" s="33">
        <f t="shared" si="7"/>
        <v>0</v>
      </c>
      <c r="G103" s="33" t="str">
        <f t="shared" si="8"/>
        <v/>
      </c>
      <c r="H103" s="19"/>
      <c r="L103" s="19"/>
      <c r="M103" s="19"/>
    </row>
    <row r="104" spans="1:14" hidden="1" outlineLevel="1" x14ac:dyDescent="0.25">
      <c r="A104" s="20" t="s">
        <v>148</v>
      </c>
      <c r="B104" s="40" t="s">
        <v>124</v>
      </c>
      <c r="C104" s="32"/>
      <c r="D104" s="32"/>
      <c r="E104" s="29"/>
      <c r="F104" s="33">
        <f t="shared" si="7"/>
        <v>0</v>
      </c>
      <c r="G104" s="33" t="str">
        <f t="shared" si="8"/>
        <v/>
      </c>
      <c r="H104" s="19"/>
      <c r="L104" s="19"/>
      <c r="M104" s="19"/>
    </row>
    <row r="105" spans="1:14" hidden="1" outlineLevel="1" x14ac:dyDescent="0.25">
      <c r="A105" s="20" t="s">
        <v>149</v>
      </c>
      <c r="B105" s="40" t="s">
        <v>126</v>
      </c>
      <c r="C105" s="32"/>
      <c r="D105" s="32"/>
      <c r="E105" s="29"/>
      <c r="F105" s="33">
        <f t="shared" si="7"/>
        <v>0</v>
      </c>
      <c r="G105" s="33" t="str">
        <f t="shared" si="8"/>
        <v/>
      </c>
      <c r="H105" s="19"/>
      <c r="L105" s="19"/>
      <c r="M105" s="19"/>
    </row>
    <row r="106" spans="1:14" hidden="1" outlineLevel="1" x14ac:dyDescent="0.25">
      <c r="A106" s="20" t="s">
        <v>150</v>
      </c>
      <c r="B106" s="40"/>
      <c r="C106" s="32"/>
      <c r="D106" s="32"/>
      <c r="E106" s="29"/>
      <c r="F106" s="33"/>
      <c r="G106" s="33"/>
      <c r="H106" s="19"/>
      <c r="L106" s="19"/>
      <c r="M106" s="19"/>
    </row>
    <row r="107" spans="1:14" hidden="1" outlineLevel="1" x14ac:dyDescent="0.25">
      <c r="A107" s="20" t="s">
        <v>151</v>
      </c>
      <c r="B107" s="40"/>
      <c r="C107" s="32"/>
      <c r="D107" s="32"/>
      <c r="E107" s="29"/>
      <c r="F107" s="33"/>
      <c r="G107" s="33"/>
      <c r="H107" s="19"/>
      <c r="L107" s="19"/>
      <c r="M107" s="19"/>
    </row>
    <row r="108" spans="1:14" hidden="1" outlineLevel="1" x14ac:dyDescent="0.25">
      <c r="A108" s="20" t="s">
        <v>152</v>
      </c>
      <c r="B108" s="39"/>
      <c r="C108" s="32"/>
      <c r="D108" s="32"/>
      <c r="E108" s="29"/>
      <c r="F108" s="33">
        <f t="shared" si="7"/>
        <v>0</v>
      </c>
      <c r="G108" s="33" t="str">
        <f t="shared" si="8"/>
        <v/>
      </c>
      <c r="H108" s="19"/>
      <c r="L108" s="19"/>
      <c r="M108" s="19"/>
    </row>
    <row r="109" spans="1:14" hidden="1" outlineLevel="1" x14ac:dyDescent="0.25">
      <c r="A109" s="20" t="s">
        <v>153</v>
      </c>
      <c r="B109" s="40"/>
      <c r="C109" s="32"/>
      <c r="D109" s="32"/>
      <c r="E109" s="29"/>
      <c r="F109" s="33">
        <f t="shared" si="7"/>
        <v>0</v>
      </c>
      <c r="G109" s="33" t="str">
        <f t="shared" si="8"/>
        <v/>
      </c>
      <c r="H109" s="19"/>
      <c r="L109" s="19"/>
      <c r="M109" s="19"/>
    </row>
    <row r="110" spans="1:14" hidden="1" outlineLevel="1" x14ac:dyDescent="0.25">
      <c r="A110" s="20" t="s">
        <v>154</v>
      </c>
      <c r="B110" s="40"/>
      <c r="C110" s="32"/>
      <c r="D110" s="32"/>
      <c r="E110" s="29"/>
      <c r="F110" s="33">
        <f t="shared" si="7"/>
        <v>0</v>
      </c>
      <c r="G110" s="33" t="str">
        <f t="shared" si="8"/>
        <v/>
      </c>
      <c r="H110" s="19"/>
      <c r="L110" s="19"/>
      <c r="M110" s="19"/>
    </row>
    <row r="111" spans="1:14" collapsed="1" x14ac:dyDescent="0.25">
      <c r="A111" s="73"/>
      <c r="B111" s="74" t="s">
        <v>155</v>
      </c>
      <c r="C111" s="76" t="s">
        <v>156</v>
      </c>
      <c r="D111" s="76" t="s">
        <v>157</v>
      </c>
      <c r="E111" s="75"/>
      <c r="F111" s="102" t="s">
        <v>158</v>
      </c>
      <c r="G111" s="102" t="s">
        <v>159</v>
      </c>
      <c r="H111" s="19"/>
      <c r="L111" s="19"/>
      <c r="M111" s="19"/>
    </row>
    <row r="112" spans="1:14" s="41" customFormat="1" x14ac:dyDescent="0.25">
      <c r="A112" s="20" t="s">
        <v>160</v>
      </c>
      <c r="B112" s="29" t="s">
        <v>161</v>
      </c>
      <c r="C112" s="123">
        <v>4878.9710651430187</v>
      </c>
      <c r="D112" s="123">
        <v>4878.9710651430187</v>
      </c>
      <c r="E112" s="33"/>
      <c r="F112" s="33">
        <f>IF($C$127=0,"",IF(C112="[for completion]","",C112/$C$127))</f>
        <v>0.98850793538642978</v>
      </c>
      <c r="G112" s="33">
        <f>IF($D$127=0,"",IF(D112="[for completion]","",D112/$D$127))</f>
        <v>0.98850793538642978</v>
      </c>
      <c r="H112" s="19"/>
      <c r="I112" s="20"/>
      <c r="J112" s="20"/>
      <c r="K112" s="20"/>
      <c r="L112" s="19"/>
      <c r="M112" s="19"/>
      <c r="N112" s="19"/>
    </row>
    <row r="113" spans="1:14" s="41" customFormat="1" x14ac:dyDescent="0.25">
      <c r="A113" s="20" t="s">
        <v>162</v>
      </c>
      <c r="B113" s="29" t="s">
        <v>163</v>
      </c>
      <c r="C113" s="123">
        <v>0</v>
      </c>
      <c r="D113" s="123">
        <v>0</v>
      </c>
      <c r="E113" s="33"/>
      <c r="F113" s="33">
        <f t="shared" ref="F113:F125" si="9">IF($C$127=0,"",IF(C113="[for completion]","",C113/$C$127))</f>
        <v>0</v>
      </c>
      <c r="G113" s="33">
        <f t="shared" ref="G113:G125" si="10">IF($D$127=0,"",IF(D113="[for completion]","",D113/$D$127))</f>
        <v>0</v>
      </c>
      <c r="H113" s="19"/>
      <c r="I113" s="20"/>
      <c r="J113" s="20"/>
      <c r="K113" s="20"/>
      <c r="L113" s="19"/>
      <c r="M113" s="19"/>
      <c r="N113" s="19"/>
    </row>
    <row r="114" spans="1:14" s="41" customFormat="1" x14ac:dyDescent="0.25">
      <c r="A114" s="20" t="s">
        <v>164</v>
      </c>
      <c r="B114" s="29" t="s">
        <v>165</v>
      </c>
      <c r="C114" s="123">
        <v>0</v>
      </c>
      <c r="D114" s="123">
        <v>0</v>
      </c>
      <c r="E114" s="33"/>
      <c r="F114" s="33">
        <f t="shared" si="9"/>
        <v>0</v>
      </c>
      <c r="G114" s="33">
        <f t="shared" si="10"/>
        <v>0</v>
      </c>
      <c r="H114" s="19"/>
      <c r="I114" s="20"/>
      <c r="J114" s="20"/>
      <c r="K114" s="20"/>
      <c r="L114" s="19"/>
      <c r="M114" s="19"/>
      <c r="N114" s="19"/>
    </row>
    <row r="115" spans="1:14" s="41" customFormat="1" x14ac:dyDescent="0.25">
      <c r="A115" s="20" t="s">
        <v>166</v>
      </c>
      <c r="B115" s="29" t="s">
        <v>167</v>
      </c>
      <c r="C115" s="123">
        <v>0</v>
      </c>
      <c r="D115" s="123">
        <v>0</v>
      </c>
      <c r="E115" s="33"/>
      <c r="F115" s="33">
        <f t="shared" si="9"/>
        <v>0</v>
      </c>
      <c r="G115" s="33">
        <f t="shared" si="10"/>
        <v>0</v>
      </c>
      <c r="H115" s="19"/>
      <c r="I115" s="20"/>
      <c r="J115" s="20"/>
      <c r="K115" s="20"/>
      <c r="L115" s="19"/>
      <c r="M115" s="19"/>
      <c r="N115" s="19"/>
    </row>
    <row r="116" spans="1:14" s="41" customFormat="1" x14ac:dyDescent="0.25">
      <c r="A116" s="20" t="s">
        <v>168</v>
      </c>
      <c r="B116" s="29" t="s">
        <v>169</v>
      </c>
      <c r="C116" s="123">
        <v>15.90243484288241</v>
      </c>
      <c r="D116" s="123">
        <v>15.90243484288241</v>
      </c>
      <c r="E116" s="33"/>
      <c r="F116" s="33">
        <f>IF($C$127=0,"",IF(C116="[for completion]","",C116/$C$127))</f>
        <v>3.2219258577820898E-3</v>
      </c>
      <c r="G116" s="33">
        <f>IF($D$127=0,"",IF(D116="[for completion]","",D116/$D$127))</f>
        <v>3.2219258577820898E-3</v>
      </c>
      <c r="H116" s="19"/>
      <c r="I116" s="20"/>
      <c r="J116" s="20"/>
      <c r="K116" s="20"/>
      <c r="L116" s="19"/>
      <c r="M116" s="19"/>
      <c r="N116" s="19"/>
    </row>
    <row r="117" spans="1:14" s="41" customFormat="1" x14ac:dyDescent="0.25">
      <c r="A117" s="20" t="s">
        <v>170</v>
      </c>
      <c r="B117" s="29" t="s">
        <v>171</v>
      </c>
      <c r="C117" s="123">
        <v>0</v>
      </c>
      <c r="D117" s="123">
        <v>0</v>
      </c>
      <c r="E117" s="29"/>
      <c r="F117" s="33">
        <f t="shared" si="9"/>
        <v>0</v>
      </c>
      <c r="G117" s="33">
        <f t="shared" si="10"/>
        <v>0</v>
      </c>
      <c r="H117" s="19"/>
      <c r="I117" s="20"/>
      <c r="J117" s="20"/>
      <c r="K117" s="20"/>
      <c r="L117" s="19"/>
      <c r="M117" s="19"/>
      <c r="N117" s="19"/>
    </row>
    <row r="118" spans="1:14" x14ac:dyDescent="0.25">
      <c r="A118" s="20" t="s">
        <v>172</v>
      </c>
      <c r="B118" s="29" t="s">
        <v>173</v>
      </c>
      <c r="C118" s="123">
        <v>0</v>
      </c>
      <c r="D118" s="123">
        <v>0</v>
      </c>
      <c r="E118" s="29"/>
      <c r="F118" s="33">
        <f t="shared" si="9"/>
        <v>0</v>
      </c>
      <c r="G118" s="33">
        <f t="shared" si="10"/>
        <v>0</v>
      </c>
      <c r="H118" s="19"/>
      <c r="L118" s="19"/>
      <c r="M118" s="19"/>
    </row>
    <row r="119" spans="1:14" x14ac:dyDescent="0.25">
      <c r="A119" s="20" t="s">
        <v>174</v>
      </c>
      <c r="B119" s="29" t="s">
        <v>175</v>
      </c>
      <c r="C119" s="123">
        <v>0</v>
      </c>
      <c r="D119" s="123">
        <v>0</v>
      </c>
      <c r="E119" s="29"/>
      <c r="F119" s="33">
        <f t="shared" si="9"/>
        <v>0</v>
      </c>
      <c r="G119" s="33">
        <f t="shared" si="10"/>
        <v>0</v>
      </c>
      <c r="H119" s="19"/>
      <c r="L119" s="19"/>
      <c r="M119" s="19"/>
    </row>
    <row r="120" spans="1:14" x14ac:dyDescent="0.25">
      <c r="A120" s="20" t="s">
        <v>176</v>
      </c>
      <c r="B120" s="29" t="s">
        <v>177</v>
      </c>
      <c r="C120" s="123">
        <v>40.818860678578481</v>
      </c>
      <c r="D120" s="123">
        <v>40.818860678578481</v>
      </c>
      <c r="E120" s="29"/>
      <c r="F120" s="33">
        <f>IF($C$127=0,"",IF(C120="[for completion]","",C120/$C$127))</f>
        <v>8.270138755788083E-3</v>
      </c>
      <c r="G120" s="33">
        <f>IF($D$127=0,"",IF(D120="[for completion]","",D120/$D$127))</f>
        <v>8.270138755788083E-3</v>
      </c>
      <c r="H120" s="19"/>
      <c r="L120" s="19"/>
      <c r="M120" s="19"/>
    </row>
    <row r="121" spans="1:14" x14ac:dyDescent="0.25">
      <c r="A121" s="20" t="s">
        <v>178</v>
      </c>
      <c r="B121" s="29" t="s">
        <v>179</v>
      </c>
      <c r="C121" s="123">
        <v>0</v>
      </c>
      <c r="D121" s="123">
        <v>0</v>
      </c>
      <c r="E121" s="29"/>
      <c r="F121" s="33">
        <f t="shared" si="9"/>
        <v>0</v>
      </c>
      <c r="G121" s="33">
        <f t="shared" si="10"/>
        <v>0</v>
      </c>
      <c r="H121" s="19"/>
      <c r="L121" s="19"/>
      <c r="M121" s="19"/>
    </row>
    <row r="122" spans="1:14" x14ac:dyDescent="0.25">
      <c r="A122" s="20" t="s">
        <v>180</v>
      </c>
      <c r="B122" s="29" t="s">
        <v>181</v>
      </c>
      <c r="C122" s="123">
        <v>0</v>
      </c>
      <c r="D122" s="123">
        <v>0</v>
      </c>
      <c r="E122" s="29"/>
      <c r="F122" s="33">
        <f t="shared" si="9"/>
        <v>0</v>
      </c>
      <c r="G122" s="33">
        <f t="shared" si="10"/>
        <v>0</v>
      </c>
      <c r="H122" s="19"/>
      <c r="L122" s="19"/>
      <c r="M122" s="19"/>
    </row>
    <row r="123" spans="1:14" x14ac:dyDescent="0.25">
      <c r="A123" s="20" t="s">
        <v>182</v>
      </c>
      <c r="B123" s="29" t="s">
        <v>183</v>
      </c>
      <c r="C123" s="123">
        <v>0</v>
      </c>
      <c r="D123" s="123">
        <v>0</v>
      </c>
      <c r="E123" s="29"/>
      <c r="F123" s="33">
        <f t="shared" si="9"/>
        <v>0</v>
      </c>
      <c r="G123" s="33">
        <f t="shared" si="10"/>
        <v>0</v>
      </c>
      <c r="H123" s="19"/>
      <c r="L123" s="19"/>
      <c r="M123" s="19"/>
    </row>
    <row r="124" spans="1:14" x14ac:dyDescent="0.25">
      <c r="A124" s="20" t="s">
        <v>184</v>
      </c>
      <c r="B124" s="29" t="s">
        <v>185</v>
      </c>
      <c r="C124" s="123">
        <v>0</v>
      </c>
      <c r="D124" s="123">
        <v>0</v>
      </c>
      <c r="E124" s="29"/>
      <c r="F124" s="33">
        <f t="shared" si="9"/>
        <v>0</v>
      </c>
      <c r="G124" s="33">
        <f t="shared" si="10"/>
        <v>0</v>
      </c>
      <c r="H124" s="19"/>
      <c r="L124" s="19"/>
      <c r="M124" s="19"/>
    </row>
    <row r="125" spans="1:14" x14ac:dyDescent="0.25">
      <c r="A125" s="20" t="s">
        <v>186</v>
      </c>
      <c r="B125" s="29" t="s">
        <v>187</v>
      </c>
      <c r="C125" s="123">
        <v>0</v>
      </c>
      <c r="D125" s="123">
        <v>0</v>
      </c>
      <c r="E125" s="29"/>
      <c r="F125" s="33">
        <f t="shared" si="9"/>
        <v>0</v>
      </c>
      <c r="G125" s="33">
        <f t="shared" si="10"/>
        <v>0</v>
      </c>
      <c r="H125" s="19"/>
      <c r="L125" s="19"/>
      <c r="M125" s="19"/>
    </row>
    <row r="126" spans="1:14" x14ac:dyDescent="0.25">
      <c r="A126" s="20" t="s">
        <v>188</v>
      </c>
      <c r="B126" s="29" t="s">
        <v>86</v>
      </c>
      <c r="C126" s="123">
        <v>0</v>
      </c>
      <c r="D126" s="123">
        <v>0</v>
      </c>
      <c r="E126" s="29"/>
      <c r="F126" s="33">
        <f>IF($C$127=0,"",IF(C126="[for completion]","",C126/$C$127))</f>
        <v>0</v>
      </c>
      <c r="G126" s="33">
        <f>IF($D$127=0,"",IF(D126="[for completion]","",D126/$D$127))</f>
        <v>0</v>
      </c>
      <c r="H126" s="19"/>
      <c r="L126" s="19"/>
      <c r="M126" s="19"/>
    </row>
    <row r="127" spans="1:14" x14ac:dyDescent="0.25">
      <c r="A127" s="20" t="s">
        <v>189</v>
      </c>
      <c r="B127" s="39" t="s">
        <v>88</v>
      </c>
      <c r="C127" s="123">
        <f>SUM(C112:C126)</f>
        <v>4935.6923606644796</v>
      </c>
      <c r="D127" s="123">
        <f>SUM(D112:D126)</f>
        <v>4935.6923606644796</v>
      </c>
      <c r="E127" s="29"/>
      <c r="F127" s="81">
        <f>SUM(F112:F126)</f>
        <v>1</v>
      </c>
      <c r="G127" s="81">
        <f>SUM(G112:G126)</f>
        <v>1</v>
      </c>
      <c r="H127" s="19"/>
      <c r="L127" s="19"/>
      <c r="M127" s="19"/>
    </row>
    <row r="128" spans="1:14" hidden="1" outlineLevel="1" x14ac:dyDescent="0.25">
      <c r="A128" s="20" t="s">
        <v>190</v>
      </c>
      <c r="B128" s="36" t="s">
        <v>90</v>
      </c>
      <c r="E128" s="29"/>
      <c r="F128" s="33">
        <f t="shared" ref="F128:F136" si="11">IF($C$127=0,"",IF(C128="[for completion]","",C128/$C$127))</f>
        <v>0</v>
      </c>
      <c r="G128" s="33">
        <f t="shared" ref="G128:G136" si="12">IF($D$127=0,"",IF(D128="[for completion]","",D128/$D$127))</f>
        <v>0</v>
      </c>
      <c r="H128" s="19"/>
      <c r="L128" s="19"/>
      <c r="M128" s="19"/>
    </row>
    <row r="129" spans="1:14" hidden="1" outlineLevel="1" x14ac:dyDescent="0.25">
      <c r="A129" s="20" t="s">
        <v>191</v>
      </c>
      <c r="B129" s="36" t="s">
        <v>90</v>
      </c>
      <c r="E129" s="29"/>
      <c r="F129" s="33">
        <f t="shared" si="11"/>
        <v>0</v>
      </c>
      <c r="G129" s="33">
        <f t="shared" si="12"/>
        <v>0</v>
      </c>
      <c r="H129" s="19"/>
      <c r="L129" s="19"/>
      <c r="M129" s="19"/>
    </row>
    <row r="130" spans="1:14" hidden="1" outlineLevel="1" x14ac:dyDescent="0.25">
      <c r="A130" s="20" t="s">
        <v>192</v>
      </c>
      <c r="B130" s="36" t="s">
        <v>90</v>
      </c>
      <c r="E130" s="29"/>
      <c r="F130" s="33">
        <f t="shared" si="11"/>
        <v>0</v>
      </c>
      <c r="G130" s="33">
        <f t="shared" si="12"/>
        <v>0</v>
      </c>
      <c r="H130" s="19"/>
      <c r="L130" s="19"/>
      <c r="M130" s="19"/>
    </row>
    <row r="131" spans="1:14" hidden="1" outlineLevel="1" x14ac:dyDescent="0.25">
      <c r="A131" s="20" t="s">
        <v>193</v>
      </c>
      <c r="B131" s="36" t="s">
        <v>90</v>
      </c>
      <c r="E131" s="29"/>
      <c r="F131" s="33">
        <f t="shared" si="11"/>
        <v>0</v>
      </c>
      <c r="G131" s="33">
        <f t="shared" si="12"/>
        <v>0</v>
      </c>
      <c r="H131" s="19"/>
      <c r="L131" s="19"/>
      <c r="M131" s="19"/>
    </row>
    <row r="132" spans="1:14" hidden="1" outlineLevel="1" x14ac:dyDescent="0.25">
      <c r="A132" s="20" t="s">
        <v>194</v>
      </c>
      <c r="B132" s="36" t="s">
        <v>90</v>
      </c>
      <c r="E132" s="29"/>
      <c r="F132" s="33">
        <f t="shared" si="11"/>
        <v>0</v>
      </c>
      <c r="G132" s="33">
        <f t="shared" si="12"/>
        <v>0</v>
      </c>
      <c r="H132" s="19"/>
      <c r="L132" s="19"/>
      <c r="M132" s="19"/>
    </row>
    <row r="133" spans="1:14" hidden="1" outlineLevel="1" x14ac:dyDescent="0.25">
      <c r="A133" s="20" t="s">
        <v>195</v>
      </c>
      <c r="B133" s="36" t="s">
        <v>90</v>
      </c>
      <c r="E133" s="29"/>
      <c r="F133" s="33">
        <f t="shared" si="11"/>
        <v>0</v>
      </c>
      <c r="G133" s="33">
        <f t="shared" si="12"/>
        <v>0</v>
      </c>
      <c r="H133" s="19"/>
      <c r="L133" s="19"/>
      <c r="M133" s="19"/>
    </row>
    <row r="134" spans="1:14" hidden="1" outlineLevel="1" x14ac:dyDescent="0.25">
      <c r="A134" s="20" t="s">
        <v>196</v>
      </c>
      <c r="B134" s="36" t="s">
        <v>90</v>
      </c>
      <c r="E134" s="29"/>
      <c r="F134" s="33">
        <f t="shared" si="11"/>
        <v>0</v>
      </c>
      <c r="G134" s="33">
        <f t="shared" si="12"/>
        <v>0</v>
      </c>
      <c r="H134" s="19"/>
      <c r="L134" s="19"/>
      <c r="M134" s="19"/>
    </row>
    <row r="135" spans="1:14" hidden="1" outlineLevel="1" x14ac:dyDescent="0.25">
      <c r="A135" s="20" t="s">
        <v>197</v>
      </c>
      <c r="B135" s="36" t="s">
        <v>90</v>
      </c>
      <c r="E135" s="29"/>
      <c r="F135" s="33">
        <f t="shared" si="11"/>
        <v>0</v>
      </c>
      <c r="G135" s="33">
        <f t="shared" si="12"/>
        <v>0</v>
      </c>
      <c r="H135" s="19"/>
      <c r="L135" s="19"/>
      <c r="M135" s="19"/>
    </row>
    <row r="136" spans="1:14" hidden="1" outlineLevel="1" x14ac:dyDescent="0.25">
      <c r="A136" s="20" t="s">
        <v>198</v>
      </c>
      <c r="B136" s="36" t="s">
        <v>90</v>
      </c>
      <c r="C136" s="37"/>
      <c r="D136" s="37"/>
      <c r="E136" s="37"/>
      <c r="F136" s="33">
        <f t="shared" si="11"/>
        <v>0</v>
      </c>
      <c r="G136" s="33">
        <f t="shared" si="12"/>
        <v>0</v>
      </c>
      <c r="H136" s="19"/>
      <c r="L136" s="19"/>
      <c r="M136" s="19"/>
    </row>
    <row r="137" spans="1:14" collapsed="1" x14ac:dyDescent="0.25">
      <c r="A137" s="73"/>
      <c r="B137" s="74" t="s">
        <v>199</v>
      </c>
      <c r="C137" s="76" t="s">
        <v>156</v>
      </c>
      <c r="D137" s="76" t="s">
        <v>157</v>
      </c>
      <c r="E137" s="75"/>
      <c r="F137" s="102" t="s">
        <v>158</v>
      </c>
      <c r="G137" s="102" t="s">
        <v>159</v>
      </c>
      <c r="H137" s="19"/>
      <c r="L137" s="19"/>
      <c r="M137" s="19"/>
    </row>
    <row r="138" spans="1:14" s="41" customFormat="1" x14ac:dyDescent="0.25">
      <c r="A138" s="20" t="s">
        <v>200</v>
      </c>
      <c r="B138" s="29" t="s">
        <v>161</v>
      </c>
      <c r="C138" s="20">
        <v>2200</v>
      </c>
      <c r="D138" s="20">
        <v>2200</v>
      </c>
      <c r="E138" s="33"/>
      <c r="F138" s="33">
        <f>IF($C$153=0,"",IF(C138="[for completion]","",C138/$C$153))</f>
        <v>1</v>
      </c>
      <c r="G138" s="33">
        <f>IF($D$153=0,"",IF(D138="[for completion]","",D138/$D$153))</f>
        <v>1</v>
      </c>
      <c r="H138" s="19"/>
      <c r="I138" s="20"/>
      <c r="J138" s="20"/>
      <c r="K138" s="20"/>
      <c r="L138" s="19"/>
      <c r="M138" s="19"/>
      <c r="N138" s="19"/>
    </row>
    <row r="139" spans="1:14" s="41" customFormat="1" x14ac:dyDescent="0.25">
      <c r="A139" s="20" t="s">
        <v>201</v>
      </c>
      <c r="B139" s="29" t="s">
        <v>163</v>
      </c>
      <c r="C139" s="20">
        <v>0</v>
      </c>
      <c r="D139" s="20">
        <v>0</v>
      </c>
      <c r="E139" s="33"/>
      <c r="F139" s="33">
        <f t="shared" ref="F139:F152" si="13">IF($C$153=0,"",IF(C139="[for completion]","",C139/$C$153))</f>
        <v>0</v>
      </c>
      <c r="G139" s="33">
        <f t="shared" ref="G139:G152" si="14">IF($D$153=0,"",IF(D139="[for completion]","",D139/$D$153))</f>
        <v>0</v>
      </c>
      <c r="H139" s="19"/>
      <c r="I139" s="20"/>
      <c r="J139" s="20"/>
      <c r="K139" s="20"/>
      <c r="L139" s="19"/>
      <c r="M139" s="19"/>
      <c r="N139" s="19"/>
    </row>
    <row r="140" spans="1:14" s="41" customFormat="1" x14ac:dyDescent="0.25">
      <c r="A140" s="20" t="s">
        <v>202</v>
      </c>
      <c r="B140" s="29" t="s">
        <v>165</v>
      </c>
      <c r="C140" s="20">
        <v>0</v>
      </c>
      <c r="D140" s="20">
        <v>0</v>
      </c>
      <c r="E140" s="33"/>
      <c r="F140" s="33">
        <f t="shared" si="13"/>
        <v>0</v>
      </c>
      <c r="G140" s="33">
        <f t="shared" si="14"/>
        <v>0</v>
      </c>
      <c r="H140" s="19"/>
      <c r="I140" s="20"/>
      <c r="J140" s="20"/>
      <c r="K140" s="20"/>
      <c r="L140" s="19"/>
      <c r="M140" s="19"/>
      <c r="N140" s="19"/>
    </row>
    <row r="141" spans="1:14" s="41" customFormat="1" x14ac:dyDescent="0.25">
      <c r="A141" s="20" t="s">
        <v>203</v>
      </c>
      <c r="B141" s="29" t="s">
        <v>167</v>
      </c>
      <c r="C141" s="20">
        <v>0</v>
      </c>
      <c r="D141" s="20">
        <v>0</v>
      </c>
      <c r="E141" s="33"/>
      <c r="F141" s="33">
        <f t="shared" si="13"/>
        <v>0</v>
      </c>
      <c r="G141" s="33">
        <f t="shared" si="14"/>
        <v>0</v>
      </c>
      <c r="H141" s="19"/>
      <c r="I141" s="20"/>
      <c r="J141" s="20"/>
      <c r="K141" s="20"/>
      <c r="L141" s="19"/>
      <c r="M141" s="19"/>
      <c r="N141" s="19"/>
    </row>
    <row r="142" spans="1:14" s="41" customFormat="1" x14ac:dyDescent="0.25">
      <c r="A142" s="20" t="s">
        <v>204</v>
      </c>
      <c r="B142" s="29" t="s">
        <v>169</v>
      </c>
      <c r="C142" s="20">
        <v>0</v>
      </c>
      <c r="D142" s="20">
        <v>0</v>
      </c>
      <c r="E142" s="33"/>
      <c r="F142" s="33">
        <f t="shared" si="13"/>
        <v>0</v>
      </c>
      <c r="G142" s="33">
        <f t="shared" si="14"/>
        <v>0</v>
      </c>
      <c r="H142" s="19"/>
      <c r="I142" s="20"/>
      <c r="J142" s="20"/>
      <c r="K142" s="20"/>
      <c r="L142" s="19"/>
      <c r="M142" s="19"/>
      <c r="N142" s="19"/>
    </row>
    <row r="143" spans="1:14" s="41" customFormat="1" x14ac:dyDescent="0.25">
      <c r="A143" s="20" t="s">
        <v>205</v>
      </c>
      <c r="B143" s="29" t="s">
        <v>171</v>
      </c>
      <c r="C143" s="20">
        <v>0</v>
      </c>
      <c r="D143" s="20">
        <v>0</v>
      </c>
      <c r="E143" s="29"/>
      <c r="F143" s="33">
        <f t="shared" si="13"/>
        <v>0</v>
      </c>
      <c r="G143" s="33">
        <f t="shared" si="14"/>
        <v>0</v>
      </c>
      <c r="H143" s="19"/>
      <c r="I143" s="20"/>
      <c r="J143" s="20"/>
      <c r="K143" s="20"/>
      <c r="L143" s="19"/>
      <c r="M143" s="19"/>
      <c r="N143" s="19"/>
    </row>
    <row r="144" spans="1:14" x14ac:dyDescent="0.25">
      <c r="A144" s="20" t="s">
        <v>206</v>
      </c>
      <c r="B144" s="29" t="s">
        <v>173</v>
      </c>
      <c r="C144" s="20">
        <v>0</v>
      </c>
      <c r="D144" s="20">
        <v>0</v>
      </c>
      <c r="E144" s="29"/>
      <c r="F144" s="33">
        <f t="shared" si="13"/>
        <v>0</v>
      </c>
      <c r="G144" s="33">
        <f t="shared" si="14"/>
        <v>0</v>
      </c>
      <c r="H144" s="19"/>
      <c r="L144" s="19"/>
      <c r="M144" s="19"/>
    </row>
    <row r="145" spans="1:13" x14ac:dyDescent="0.25">
      <c r="A145" s="20" t="s">
        <v>207</v>
      </c>
      <c r="B145" s="29" t="s">
        <v>175</v>
      </c>
      <c r="C145" s="20">
        <v>0</v>
      </c>
      <c r="D145" s="20">
        <v>0</v>
      </c>
      <c r="E145" s="29"/>
      <c r="F145" s="33">
        <f t="shared" si="13"/>
        <v>0</v>
      </c>
      <c r="G145" s="33">
        <f t="shared" si="14"/>
        <v>0</v>
      </c>
      <c r="H145" s="19"/>
      <c r="L145" s="19"/>
      <c r="M145" s="19"/>
    </row>
    <row r="146" spans="1:13" x14ac:dyDescent="0.25">
      <c r="A146" s="20" t="s">
        <v>208</v>
      </c>
      <c r="B146" s="29" t="s">
        <v>177</v>
      </c>
      <c r="C146" s="20">
        <v>0</v>
      </c>
      <c r="D146" s="20">
        <v>0</v>
      </c>
      <c r="E146" s="29"/>
      <c r="F146" s="33">
        <f t="shared" si="13"/>
        <v>0</v>
      </c>
      <c r="G146" s="33">
        <f t="shared" si="14"/>
        <v>0</v>
      </c>
      <c r="H146" s="19"/>
      <c r="L146" s="19"/>
      <c r="M146" s="19"/>
    </row>
    <row r="147" spans="1:13" x14ac:dyDescent="0.25">
      <c r="A147" s="20" t="s">
        <v>209</v>
      </c>
      <c r="B147" s="29" t="s">
        <v>179</v>
      </c>
      <c r="C147" s="20">
        <v>0</v>
      </c>
      <c r="D147" s="20">
        <v>0</v>
      </c>
      <c r="E147" s="29"/>
      <c r="F147" s="33">
        <f t="shared" si="13"/>
        <v>0</v>
      </c>
      <c r="G147" s="33">
        <f t="shared" si="14"/>
        <v>0</v>
      </c>
      <c r="H147" s="19"/>
      <c r="L147" s="19"/>
      <c r="M147" s="19"/>
    </row>
    <row r="148" spans="1:13" x14ac:dyDescent="0.25">
      <c r="A148" s="20" t="s">
        <v>210</v>
      </c>
      <c r="B148" s="29" t="s">
        <v>181</v>
      </c>
      <c r="C148" s="20">
        <v>0</v>
      </c>
      <c r="D148" s="20">
        <v>0</v>
      </c>
      <c r="E148" s="29"/>
      <c r="F148" s="33">
        <f t="shared" si="13"/>
        <v>0</v>
      </c>
      <c r="G148" s="33">
        <f t="shared" si="14"/>
        <v>0</v>
      </c>
      <c r="H148" s="19"/>
      <c r="L148" s="19"/>
      <c r="M148" s="19"/>
    </row>
    <row r="149" spans="1:13" x14ac:dyDescent="0.25">
      <c r="A149" s="20" t="s">
        <v>211</v>
      </c>
      <c r="B149" s="29" t="s">
        <v>183</v>
      </c>
      <c r="C149" s="20">
        <v>0</v>
      </c>
      <c r="D149" s="20">
        <v>0</v>
      </c>
      <c r="E149" s="29"/>
      <c r="F149" s="33">
        <f t="shared" si="13"/>
        <v>0</v>
      </c>
      <c r="G149" s="33">
        <f t="shared" si="14"/>
        <v>0</v>
      </c>
      <c r="H149" s="19"/>
      <c r="L149" s="19"/>
      <c r="M149" s="19"/>
    </row>
    <row r="150" spans="1:13" x14ac:dyDescent="0.25">
      <c r="A150" s="20" t="s">
        <v>212</v>
      </c>
      <c r="B150" s="29" t="s">
        <v>185</v>
      </c>
      <c r="C150" s="20">
        <v>0</v>
      </c>
      <c r="D150" s="20">
        <v>0</v>
      </c>
      <c r="E150" s="29"/>
      <c r="F150" s="33">
        <f t="shared" si="13"/>
        <v>0</v>
      </c>
      <c r="G150" s="33">
        <f t="shared" si="14"/>
        <v>0</v>
      </c>
      <c r="H150" s="19"/>
      <c r="L150" s="19"/>
      <c r="M150" s="19"/>
    </row>
    <row r="151" spans="1:13" x14ac:dyDescent="0.25">
      <c r="A151" s="20" t="s">
        <v>213</v>
      </c>
      <c r="B151" s="29" t="s">
        <v>187</v>
      </c>
      <c r="C151" s="20">
        <v>0</v>
      </c>
      <c r="D151" s="20">
        <v>0</v>
      </c>
      <c r="E151" s="29"/>
      <c r="F151" s="33">
        <f t="shared" si="13"/>
        <v>0</v>
      </c>
      <c r="G151" s="33">
        <f t="shared" si="14"/>
        <v>0</v>
      </c>
      <c r="H151" s="19"/>
      <c r="L151" s="19"/>
      <c r="M151" s="19"/>
    </row>
    <row r="152" spans="1:13" x14ac:dyDescent="0.25">
      <c r="A152" s="20" t="s">
        <v>214</v>
      </c>
      <c r="B152" s="29" t="s">
        <v>86</v>
      </c>
      <c r="C152" s="20">
        <v>0</v>
      </c>
      <c r="D152" s="20">
        <v>0</v>
      </c>
      <c r="E152" s="29"/>
      <c r="F152" s="33">
        <f t="shared" si="13"/>
        <v>0</v>
      </c>
      <c r="G152" s="33">
        <f t="shared" si="14"/>
        <v>0</v>
      </c>
      <c r="H152" s="19"/>
      <c r="L152" s="19"/>
      <c r="M152" s="19"/>
    </row>
    <row r="153" spans="1:13" x14ac:dyDescent="0.25">
      <c r="A153" s="20" t="s">
        <v>215</v>
      </c>
      <c r="B153" s="39" t="s">
        <v>88</v>
      </c>
      <c r="C153" s="20">
        <f>SUM(C138:C152)</f>
        <v>2200</v>
      </c>
      <c r="D153" s="20">
        <f>SUM(D138:D152)</f>
        <v>2200</v>
      </c>
      <c r="E153" s="29"/>
      <c r="F153" s="81">
        <f>SUM(F138:F152)</f>
        <v>1</v>
      </c>
      <c r="G153" s="81">
        <f>SUM(G138:G152)</f>
        <v>1</v>
      </c>
      <c r="H153" s="19"/>
      <c r="L153" s="19"/>
      <c r="M153" s="19"/>
    </row>
    <row r="154" spans="1:13" hidden="1" outlineLevel="1" x14ac:dyDescent="0.25">
      <c r="A154" s="20" t="s">
        <v>216</v>
      </c>
      <c r="B154" s="36" t="s">
        <v>90</v>
      </c>
      <c r="E154" s="29"/>
      <c r="F154" s="33">
        <f t="shared" ref="F154:F162" si="15">IF($C$153=0,"",IF(C154="[for completion]","",C154/$C$153))</f>
        <v>0</v>
      </c>
      <c r="G154" s="33">
        <f t="shared" ref="G154:G162" si="16">IF($D$153=0,"",IF(D154="[for completion]","",D154/$D$153))</f>
        <v>0</v>
      </c>
      <c r="H154" s="19"/>
      <c r="L154" s="19"/>
      <c r="M154" s="19"/>
    </row>
    <row r="155" spans="1:13" hidden="1" outlineLevel="1" x14ac:dyDescent="0.25">
      <c r="A155" s="20" t="s">
        <v>217</v>
      </c>
      <c r="B155" s="36" t="s">
        <v>90</v>
      </c>
      <c r="E155" s="29"/>
      <c r="F155" s="33">
        <f t="shared" si="15"/>
        <v>0</v>
      </c>
      <c r="G155" s="33">
        <f t="shared" si="16"/>
        <v>0</v>
      </c>
      <c r="H155" s="19"/>
      <c r="L155" s="19"/>
      <c r="M155" s="19"/>
    </row>
    <row r="156" spans="1:13" hidden="1" outlineLevel="1" x14ac:dyDescent="0.25">
      <c r="A156" s="20" t="s">
        <v>218</v>
      </c>
      <c r="B156" s="36" t="s">
        <v>90</v>
      </c>
      <c r="E156" s="29"/>
      <c r="F156" s="33">
        <f t="shared" si="15"/>
        <v>0</v>
      </c>
      <c r="G156" s="33">
        <f t="shared" si="16"/>
        <v>0</v>
      </c>
      <c r="H156" s="19"/>
      <c r="L156" s="19"/>
      <c r="M156" s="19"/>
    </row>
    <row r="157" spans="1:13" hidden="1" outlineLevel="1" x14ac:dyDescent="0.25">
      <c r="A157" s="20" t="s">
        <v>219</v>
      </c>
      <c r="B157" s="36" t="s">
        <v>90</v>
      </c>
      <c r="E157" s="29"/>
      <c r="F157" s="33">
        <f t="shared" si="15"/>
        <v>0</v>
      </c>
      <c r="G157" s="33">
        <f t="shared" si="16"/>
        <v>0</v>
      </c>
      <c r="H157" s="19"/>
      <c r="L157" s="19"/>
      <c r="M157" s="19"/>
    </row>
    <row r="158" spans="1:13" hidden="1" outlineLevel="1" x14ac:dyDescent="0.25">
      <c r="A158" s="20" t="s">
        <v>220</v>
      </c>
      <c r="B158" s="36" t="s">
        <v>90</v>
      </c>
      <c r="E158" s="29"/>
      <c r="F158" s="33">
        <f t="shared" si="15"/>
        <v>0</v>
      </c>
      <c r="G158" s="33">
        <f t="shared" si="16"/>
        <v>0</v>
      </c>
      <c r="H158" s="19"/>
      <c r="L158" s="19"/>
      <c r="M158" s="19"/>
    </row>
    <row r="159" spans="1:13" hidden="1" outlineLevel="1" x14ac:dyDescent="0.25">
      <c r="A159" s="20" t="s">
        <v>221</v>
      </c>
      <c r="B159" s="36" t="s">
        <v>90</v>
      </c>
      <c r="E159" s="29"/>
      <c r="F159" s="33">
        <f t="shared" si="15"/>
        <v>0</v>
      </c>
      <c r="G159" s="33">
        <f t="shared" si="16"/>
        <v>0</v>
      </c>
      <c r="H159" s="19"/>
      <c r="L159" s="19"/>
      <c r="M159" s="19"/>
    </row>
    <row r="160" spans="1:13" hidden="1" outlineLevel="1" x14ac:dyDescent="0.25">
      <c r="A160" s="20" t="s">
        <v>222</v>
      </c>
      <c r="B160" s="36" t="s">
        <v>90</v>
      </c>
      <c r="E160" s="29"/>
      <c r="F160" s="33">
        <f t="shared" si="15"/>
        <v>0</v>
      </c>
      <c r="G160" s="33">
        <f t="shared" si="16"/>
        <v>0</v>
      </c>
      <c r="H160" s="19"/>
      <c r="L160" s="19"/>
      <c r="M160" s="19"/>
    </row>
    <row r="161" spans="1:13" hidden="1" outlineLevel="1" x14ac:dyDescent="0.25">
      <c r="A161" s="20" t="s">
        <v>223</v>
      </c>
      <c r="B161" s="36" t="s">
        <v>90</v>
      </c>
      <c r="E161" s="29"/>
      <c r="F161" s="33">
        <f t="shared" si="15"/>
        <v>0</v>
      </c>
      <c r="G161" s="33">
        <f t="shared" si="16"/>
        <v>0</v>
      </c>
      <c r="H161" s="19"/>
      <c r="L161" s="19"/>
      <c r="M161" s="19"/>
    </row>
    <row r="162" spans="1:13" hidden="1" outlineLevel="1" x14ac:dyDescent="0.25">
      <c r="A162" s="20" t="s">
        <v>224</v>
      </c>
      <c r="B162" s="36" t="s">
        <v>90</v>
      </c>
      <c r="C162" s="37"/>
      <c r="D162" s="37"/>
      <c r="E162" s="37"/>
      <c r="F162" s="33">
        <f t="shared" si="15"/>
        <v>0</v>
      </c>
      <c r="G162" s="33">
        <f t="shared" si="16"/>
        <v>0</v>
      </c>
      <c r="H162" s="19"/>
      <c r="L162" s="19"/>
      <c r="M162" s="19"/>
    </row>
    <row r="163" spans="1:13" collapsed="1" x14ac:dyDescent="0.25">
      <c r="A163" s="73"/>
      <c r="B163" s="74" t="s">
        <v>225</v>
      </c>
      <c r="C163" s="79" t="s">
        <v>156</v>
      </c>
      <c r="D163" s="82" t="s">
        <v>157</v>
      </c>
      <c r="E163" s="75"/>
      <c r="F163" s="105" t="s">
        <v>158</v>
      </c>
      <c r="G163" s="105" t="s">
        <v>159</v>
      </c>
      <c r="H163" s="19"/>
      <c r="L163" s="19"/>
      <c r="M163" s="19"/>
    </row>
    <row r="164" spans="1:13" x14ac:dyDescent="0.25">
      <c r="A164" s="20" t="s">
        <v>227</v>
      </c>
      <c r="B164" s="19" t="s">
        <v>228</v>
      </c>
      <c r="C164" s="20">
        <v>0</v>
      </c>
      <c r="D164" s="20">
        <v>0</v>
      </c>
      <c r="E164" s="43"/>
      <c r="F164" s="106">
        <f>IF($C$167=0,"",IF(C164="[for completion]","",C164/$C$167))</f>
        <v>0</v>
      </c>
      <c r="G164" s="106">
        <f>IF($D$167=0,"",IF(D164="[for completion]","",D164/$D$167))</f>
        <v>0</v>
      </c>
      <c r="H164" s="19"/>
      <c r="L164" s="19"/>
      <c r="M164" s="19"/>
    </row>
    <row r="165" spans="1:13" x14ac:dyDescent="0.25">
      <c r="A165" s="20" t="s">
        <v>229</v>
      </c>
      <c r="B165" s="19" t="s">
        <v>230</v>
      </c>
      <c r="C165" s="20">
        <v>2200</v>
      </c>
      <c r="D165" s="20">
        <v>2200</v>
      </c>
      <c r="E165" s="43"/>
      <c r="F165" s="106">
        <f>IF($C$167=0,"",IF(C165="[for completion]","",C165/$C$167))</f>
        <v>1</v>
      </c>
      <c r="G165" s="106">
        <f>IF($D$167=0,"",IF(D165="[for completion]","",D165/$D$167))</f>
        <v>1</v>
      </c>
      <c r="H165" s="19"/>
      <c r="L165" s="19"/>
      <c r="M165" s="19"/>
    </row>
    <row r="166" spans="1:13" x14ac:dyDescent="0.25">
      <c r="A166" s="20" t="s">
        <v>231</v>
      </c>
      <c r="B166" s="19" t="s">
        <v>86</v>
      </c>
      <c r="C166" s="20">
        <v>0</v>
      </c>
      <c r="D166" s="20">
        <v>0</v>
      </c>
      <c r="E166" s="43"/>
      <c r="F166" s="106">
        <f>IF($C$167=0,"",IF(C166="[for completion]","",C166/$C$167))</f>
        <v>0</v>
      </c>
      <c r="G166" s="106">
        <f>IF($D$167=0,"",IF(D166="[for completion]","",D166/$D$167))</f>
        <v>0</v>
      </c>
      <c r="H166" s="19"/>
      <c r="L166" s="19"/>
      <c r="M166" s="19"/>
    </row>
    <row r="167" spans="1:13" x14ac:dyDescent="0.25">
      <c r="A167" s="20" t="s">
        <v>232</v>
      </c>
      <c r="B167" s="44" t="s">
        <v>88</v>
      </c>
      <c r="C167" s="19">
        <f>SUM(C164:C166)</f>
        <v>2200</v>
      </c>
      <c r="D167" s="19">
        <f>SUM(D164:D166)</f>
        <v>2200</v>
      </c>
      <c r="E167" s="43"/>
      <c r="F167" s="106">
        <f>SUM(F164:F166)</f>
        <v>1</v>
      </c>
      <c r="G167" s="106">
        <f>SUM(G164:G166)</f>
        <v>1</v>
      </c>
      <c r="H167" s="19"/>
      <c r="L167" s="19"/>
      <c r="M167" s="19"/>
    </row>
    <row r="168" spans="1:13" hidden="1" outlineLevel="1" x14ac:dyDescent="0.25">
      <c r="A168" s="20" t="s">
        <v>233</v>
      </c>
      <c r="B168" s="44"/>
      <c r="C168" s="19"/>
      <c r="D168" s="19"/>
      <c r="E168" s="43"/>
      <c r="F168" s="106"/>
      <c r="G168" s="115"/>
      <c r="H168" s="19"/>
      <c r="L168" s="19"/>
      <c r="M168" s="19"/>
    </row>
    <row r="169" spans="1:13" hidden="1" outlineLevel="1" x14ac:dyDescent="0.25">
      <c r="A169" s="20" t="s">
        <v>234</v>
      </c>
      <c r="B169" s="44"/>
      <c r="C169" s="19"/>
      <c r="D169" s="19"/>
      <c r="E169" s="43"/>
      <c r="F169" s="106"/>
      <c r="G169" s="115"/>
      <c r="H169" s="19"/>
      <c r="L169" s="19"/>
      <c r="M169" s="19"/>
    </row>
    <row r="170" spans="1:13" hidden="1" outlineLevel="1" x14ac:dyDescent="0.25">
      <c r="A170" s="20" t="s">
        <v>235</v>
      </c>
      <c r="B170" s="44"/>
      <c r="C170" s="19"/>
      <c r="D170" s="19"/>
      <c r="E170" s="43"/>
      <c r="F170" s="106"/>
      <c r="G170" s="115"/>
      <c r="H170" s="19"/>
      <c r="L170" s="19"/>
      <c r="M170" s="19"/>
    </row>
    <row r="171" spans="1:13" hidden="1" outlineLevel="1" x14ac:dyDescent="0.25">
      <c r="A171" s="20" t="s">
        <v>236</v>
      </c>
      <c r="B171" s="44"/>
      <c r="C171" s="19"/>
      <c r="D171" s="19"/>
      <c r="E171" s="43"/>
      <c r="F171" s="106"/>
      <c r="G171" s="115"/>
      <c r="H171" s="19"/>
      <c r="L171" s="19"/>
      <c r="M171" s="19"/>
    </row>
    <row r="172" spans="1:13" hidden="1" outlineLevel="1" x14ac:dyDescent="0.25">
      <c r="A172" s="20" t="s">
        <v>237</v>
      </c>
      <c r="B172" s="44"/>
      <c r="C172" s="19"/>
      <c r="D172" s="19"/>
      <c r="E172" s="43"/>
      <c r="F172" s="106"/>
      <c r="G172" s="115"/>
      <c r="H172" s="19"/>
      <c r="L172" s="19"/>
      <c r="M172" s="19"/>
    </row>
    <row r="173" spans="1:13" collapsed="1" x14ac:dyDescent="0.25">
      <c r="A173" s="73"/>
      <c r="B173" s="74" t="s">
        <v>238</v>
      </c>
      <c r="C173" s="73" t="s">
        <v>54</v>
      </c>
      <c r="D173" s="73"/>
      <c r="E173" s="75"/>
      <c r="F173" s="102" t="s">
        <v>239</v>
      </c>
      <c r="G173" s="102"/>
      <c r="H173" s="19"/>
      <c r="L173" s="19"/>
      <c r="M173" s="19"/>
    </row>
    <row r="174" spans="1:13" x14ac:dyDescent="0.25">
      <c r="A174" s="20" t="s">
        <v>240</v>
      </c>
      <c r="B174" s="29" t="s">
        <v>241</v>
      </c>
      <c r="C174" s="20">
        <v>0</v>
      </c>
      <c r="D174" s="26"/>
      <c r="E174" s="24"/>
      <c r="F174" s="33" t="str">
        <f>IF($C$179=0,"",IF(C174="[for completion]","",C174/$C$179))</f>
        <v/>
      </c>
      <c r="G174" s="33"/>
      <c r="H174" s="19"/>
      <c r="L174" s="19"/>
      <c r="M174" s="19"/>
    </row>
    <row r="175" spans="1:13" x14ac:dyDescent="0.25">
      <c r="A175" s="20" t="s">
        <v>9</v>
      </c>
      <c r="B175" s="29" t="s">
        <v>955</v>
      </c>
      <c r="C175" s="20">
        <v>0</v>
      </c>
      <c r="E175" s="35"/>
      <c r="F175" s="33" t="str">
        <f t="shared" ref="F175:F178" si="17">IF($C$179=0,"",IF(C175="[for completion]","",C175/$C$179))</f>
        <v/>
      </c>
      <c r="G175" s="33"/>
      <c r="H175" s="19"/>
      <c r="L175" s="19"/>
      <c r="M175" s="19"/>
    </row>
    <row r="176" spans="1:13" x14ac:dyDescent="0.25">
      <c r="A176" s="20" t="s">
        <v>242</v>
      </c>
      <c r="B176" s="29" t="s">
        <v>243</v>
      </c>
      <c r="C176" s="20">
        <v>0</v>
      </c>
      <c r="E176" s="35"/>
      <c r="F176" s="33" t="str">
        <f>IF($C$179=0,"",IF(C176="[for completion]","",C176/$C$179))</f>
        <v/>
      </c>
      <c r="G176" s="33"/>
      <c r="H176" s="19"/>
      <c r="L176" s="19"/>
      <c r="M176" s="19"/>
    </row>
    <row r="177" spans="1:13" x14ac:dyDescent="0.25">
      <c r="A177" s="20" t="s">
        <v>244</v>
      </c>
      <c r="B177" s="29" t="s">
        <v>245</v>
      </c>
      <c r="C177" s="20">
        <v>0</v>
      </c>
      <c r="E177" s="35"/>
      <c r="F177" s="33" t="str">
        <f t="shared" si="17"/>
        <v/>
      </c>
      <c r="G177" s="33"/>
      <c r="H177" s="19"/>
      <c r="L177" s="19"/>
      <c r="M177" s="19"/>
    </row>
    <row r="178" spans="1:13" x14ac:dyDescent="0.25">
      <c r="A178" s="20" t="s">
        <v>246</v>
      </c>
      <c r="B178" s="29" t="s">
        <v>86</v>
      </c>
      <c r="C178" s="20">
        <v>0</v>
      </c>
      <c r="E178" s="35"/>
      <c r="F178" s="33" t="str">
        <f t="shared" si="17"/>
        <v/>
      </c>
      <c r="G178" s="33"/>
      <c r="H178" s="19"/>
      <c r="L178" s="19"/>
      <c r="M178" s="19"/>
    </row>
    <row r="179" spans="1:13" x14ac:dyDescent="0.25">
      <c r="A179" s="20" t="s">
        <v>10</v>
      </c>
      <c r="B179" s="39" t="s">
        <v>88</v>
      </c>
      <c r="C179" s="29">
        <f>SUM(C174:C178)</f>
        <v>0</v>
      </c>
      <c r="E179" s="35"/>
      <c r="F179" s="33" t="str">
        <f>IF($C$179=0,"",IF(C179="[for completion]","",C179/$C$179))</f>
        <v/>
      </c>
      <c r="G179" s="33"/>
      <c r="H179" s="19"/>
      <c r="L179" s="19"/>
      <c r="M179" s="19"/>
    </row>
    <row r="180" spans="1:13" hidden="1" outlineLevel="1" x14ac:dyDescent="0.25">
      <c r="A180" s="20" t="s">
        <v>247</v>
      </c>
      <c r="B180" s="45" t="s">
        <v>248</v>
      </c>
      <c r="E180" s="35"/>
      <c r="F180" s="33" t="str">
        <f t="shared" ref="F180:F187" si="18">IF($C$179=0,"",IF(C180="[for completion]","",C180/$C$179))</f>
        <v/>
      </c>
      <c r="G180" s="33"/>
      <c r="H180" s="19"/>
      <c r="L180" s="19"/>
      <c r="M180" s="19"/>
    </row>
    <row r="181" spans="1:13" s="45" customFormat="1" hidden="1" outlineLevel="1" x14ac:dyDescent="0.25">
      <c r="A181" s="20" t="s">
        <v>249</v>
      </c>
      <c r="B181" s="45" t="s">
        <v>250</v>
      </c>
      <c r="F181" s="33" t="str">
        <f t="shared" si="18"/>
        <v/>
      </c>
      <c r="G181" s="116"/>
    </row>
    <row r="182" spans="1:13" hidden="1" outlineLevel="1" x14ac:dyDescent="0.25">
      <c r="A182" s="20" t="s">
        <v>251</v>
      </c>
      <c r="B182" s="45" t="s">
        <v>252</v>
      </c>
      <c r="E182" s="35"/>
      <c r="F182" s="33" t="str">
        <f t="shared" si="18"/>
        <v/>
      </c>
      <c r="G182" s="33"/>
      <c r="H182" s="19"/>
      <c r="L182" s="19"/>
      <c r="M182" s="19"/>
    </row>
    <row r="183" spans="1:13" hidden="1" outlineLevel="1" x14ac:dyDescent="0.25">
      <c r="A183" s="20" t="s">
        <v>253</v>
      </c>
      <c r="B183" s="45" t="s">
        <v>254</v>
      </c>
      <c r="E183" s="35"/>
      <c r="F183" s="33" t="str">
        <f t="shared" si="18"/>
        <v/>
      </c>
      <c r="G183" s="33"/>
      <c r="H183" s="19"/>
      <c r="L183" s="19"/>
      <c r="M183" s="19"/>
    </row>
    <row r="184" spans="1:13" s="45" customFormat="1" hidden="1" outlineLevel="1" x14ac:dyDescent="0.25">
      <c r="A184" s="20" t="s">
        <v>255</v>
      </c>
      <c r="B184" s="45" t="s">
        <v>256</v>
      </c>
      <c r="F184" s="33" t="str">
        <f t="shared" si="18"/>
        <v/>
      </c>
      <c r="G184" s="116"/>
    </row>
    <row r="185" spans="1:13" hidden="1" outlineLevel="1" x14ac:dyDescent="0.25">
      <c r="A185" s="20" t="s">
        <v>257</v>
      </c>
      <c r="B185" s="45" t="s">
        <v>258</v>
      </c>
      <c r="E185" s="35"/>
      <c r="F185" s="33" t="str">
        <f t="shared" si="18"/>
        <v/>
      </c>
      <c r="G185" s="33"/>
      <c r="H185" s="19"/>
      <c r="L185" s="19"/>
      <c r="M185" s="19"/>
    </row>
    <row r="186" spans="1:13" hidden="1" outlineLevel="1" x14ac:dyDescent="0.25">
      <c r="A186" s="20" t="s">
        <v>259</v>
      </c>
      <c r="B186" s="45" t="s">
        <v>260</v>
      </c>
      <c r="E186" s="35"/>
      <c r="F186" s="33" t="str">
        <f t="shared" si="18"/>
        <v/>
      </c>
      <c r="G186" s="33"/>
      <c r="H186" s="19"/>
      <c r="L186" s="19"/>
      <c r="M186" s="19"/>
    </row>
    <row r="187" spans="1:13" hidden="1" outlineLevel="1" x14ac:dyDescent="0.25">
      <c r="A187" s="20" t="s">
        <v>261</v>
      </c>
      <c r="B187" s="45" t="s">
        <v>262</v>
      </c>
      <c r="E187" s="35"/>
      <c r="F187" s="33" t="str">
        <f t="shared" si="18"/>
        <v/>
      </c>
      <c r="G187" s="33"/>
      <c r="H187" s="19"/>
      <c r="L187" s="19"/>
      <c r="M187" s="19"/>
    </row>
    <row r="188" spans="1:13" hidden="1" outlineLevel="1" x14ac:dyDescent="0.25">
      <c r="A188" s="20" t="s">
        <v>263</v>
      </c>
      <c r="B188" s="45"/>
      <c r="E188" s="35"/>
      <c r="F188" s="33"/>
      <c r="G188" s="33"/>
      <c r="H188" s="19"/>
      <c r="L188" s="19"/>
      <c r="M188" s="19"/>
    </row>
    <row r="189" spans="1:13" hidden="1" outlineLevel="1" x14ac:dyDescent="0.25">
      <c r="A189" s="20" t="s">
        <v>264</v>
      </c>
      <c r="B189" s="45"/>
      <c r="E189" s="35"/>
      <c r="F189" s="33"/>
      <c r="G189" s="33"/>
      <c r="H189" s="19"/>
      <c r="L189" s="19"/>
      <c r="M189" s="19"/>
    </row>
    <row r="190" spans="1:13" hidden="1" outlineLevel="1" x14ac:dyDescent="0.25">
      <c r="A190" s="20" t="s">
        <v>265</v>
      </c>
      <c r="B190" s="45"/>
      <c r="E190" s="35"/>
      <c r="F190" s="33"/>
      <c r="G190" s="33"/>
      <c r="H190" s="19"/>
      <c r="L190" s="19"/>
      <c r="M190" s="19"/>
    </row>
    <row r="191" spans="1:13" hidden="1" outlineLevel="1" x14ac:dyDescent="0.25">
      <c r="A191" s="20" t="s">
        <v>266</v>
      </c>
      <c r="B191" s="36"/>
      <c r="E191" s="35"/>
      <c r="F191" s="33" t="str">
        <f>IF($C$179=0,"",IF(C191="[for completion]","",C191/$C$179))</f>
        <v/>
      </c>
      <c r="G191" s="33"/>
      <c r="H191" s="19"/>
      <c r="L191" s="19"/>
      <c r="M191" s="19"/>
    </row>
    <row r="192" spans="1:13" collapsed="1" x14ac:dyDescent="0.25">
      <c r="A192" s="73"/>
      <c r="B192" s="74" t="s">
        <v>267</v>
      </c>
      <c r="C192" s="73" t="s">
        <v>54</v>
      </c>
      <c r="D192" s="73"/>
      <c r="E192" s="75"/>
      <c r="F192" s="102" t="s">
        <v>239</v>
      </c>
      <c r="G192" s="102"/>
      <c r="H192" s="19"/>
      <c r="L192" s="19"/>
      <c r="M192" s="19"/>
    </row>
    <row r="193" spans="1:13" x14ac:dyDescent="0.25">
      <c r="A193" s="20" t="s">
        <v>268</v>
      </c>
      <c r="B193" s="29" t="s">
        <v>269</v>
      </c>
      <c r="C193" s="20">
        <v>0</v>
      </c>
      <c r="E193" s="32"/>
      <c r="F193" s="33" t="str">
        <f t="shared" ref="F193:F206" si="19">IF($C$208=0,"",IF(C193="[for completion]","",C193/$C$208))</f>
        <v/>
      </c>
      <c r="G193" s="33"/>
      <c r="H193" s="19"/>
      <c r="L193" s="19"/>
      <c r="M193" s="19"/>
    </row>
    <row r="194" spans="1:13" x14ac:dyDescent="0.25">
      <c r="A194" s="20" t="s">
        <v>270</v>
      </c>
      <c r="B194" s="29" t="s">
        <v>271</v>
      </c>
      <c r="C194" s="20">
        <v>0</v>
      </c>
      <c r="E194" s="35"/>
      <c r="F194" s="33" t="str">
        <f t="shared" si="19"/>
        <v/>
      </c>
      <c r="G194" s="103"/>
      <c r="H194" s="19"/>
      <c r="L194" s="19"/>
      <c r="M194" s="19"/>
    </row>
    <row r="195" spans="1:13" x14ac:dyDescent="0.25">
      <c r="A195" s="20" t="s">
        <v>272</v>
      </c>
      <c r="B195" s="29" t="s">
        <v>273</v>
      </c>
      <c r="C195" s="20">
        <v>0</v>
      </c>
      <c r="E195" s="35"/>
      <c r="F195" s="33" t="str">
        <f t="shared" si="19"/>
        <v/>
      </c>
      <c r="G195" s="103"/>
      <c r="H195" s="19"/>
      <c r="L195" s="19"/>
      <c r="M195" s="19"/>
    </row>
    <row r="196" spans="1:13" x14ac:dyDescent="0.25">
      <c r="A196" s="20" t="s">
        <v>274</v>
      </c>
      <c r="B196" s="29" t="s">
        <v>275</v>
      </c>
      <c r="C196" s="20">
        <v>0</v>
      </c>
      <c r="E196" s="35"/>
      <c r="F196" s="33" t="str">
        <f t="shared" si="19"/>
        <v/>
      </c>
      <c r="G196" s="103"/>
      <c r="H196" s="19"/>
      <c r="L196" s="19"/>
      <c r="M196" s="19"/>
    </row>
    <row r="197" spans="1:13" x14ac:dyDescent="0.25">
      <c r="A197" s="20" t="s">
        <v>276</v>
      </c>
      <c r="B197" s="29" t="s">
        <v>277</v>
      </c>
      <c r="C197" s="20">
        <v>0</v>
      </c>
      <c r="E197" s="35"/>
      <c r="F197" s="33" t="str">
        <f t="shared" si="19"/>
        <v/>
      </c>
      <c r="G197" s="103"/>
      <c r="H197" s="19"/>
      <c r="L197" s="19"/>
      <c r="M197" s="19"/>
    </row>
    <row r="198" spans="1:13" x14ac:dyDescent="0.25">
      <c r="A198" s="20" t="s">
        <v>278</v>
      </c>
      <c r="B198" s="29" t="s">
        <v>279</v>
      </c>
      <c r="C198" s="20">
        <v>0</v>
      </c>
      <c r="E198" s="35"/>
      <c r="F198" s="33" t="str">
        <f t="shared" si="19"/>
        <v/>
      </c>
      <c r="G198" s="103"/>
      <c r="H198" s="19"/>
      <c r="L198" s="19"/>
      <c r="M198" s="19"/>
    </row>
    <row r="199" spans="1:13" x14ac:dyDescent="0.25">
      <c r="A199" s="20" t="s">
        <v>280</v>
      </c>
      <c r="B199" s="29" t="s">
        <v>281</v>
      </c>
      <c r="C199" s="20">
        <v>0</v>
      </c>
      <c r="E199" s="35"/>
      <c r="F199" s="33" t="str">
        <f t="shared" si="19"/>
        <v/>
      </c>
      <c r="G199" s="103"/>
      <c r="H199" s="19"/>
      <c r="L199" s="19"/>
      <c r="M199" s="19"/>
    </row>
    <row r="200" spans="1:13" x14ac:dyDescent="0.25">
      <c r="A200" s="20" t="s">
        <v>282</v>
      </c>
      <c r="B200" s="29" t="s">
        <v>12</v>
      </c>
      <c r="C200" s="20">
        <v>0</v>
      </c>
      <c r="E200" s="35"/>
      <c r="F200" s="33" t="str">
        <f t="shared" si="19"/>
        <v/>
      </c>
      <c r="G200" s="103"/>
      <c r="H200" s="19"/>
      <c r="L200" s="19"/>
      <c r="M200" s="19"/>
    </row>
    <row r="201" spans="1:13" x14ac:dyDescent="0.25">
      <c r="A201" s="20" t="s">
        <v>283</v>
      </c>
      <c r="B201" s="29" t="s">
        <v>284</v>
      </c>
      <c r="C201" s="20">
        <v>0</v>
      </c>
      <c r="E201" s="35"/>
      <c r="F201" s="33" t="str">
        <f t="shared" si="19"/>
        <v/>
      </c>
      <c r="G201" s="103"/>
      <c r="H201" s="19"/>
      <c r="L201" s="19"/>
      <c r="M201" s="19"/>
    </row>
    <row r="202" spans="1:13" x14ac:dyDescent="0.25">
      <c r="A202" s="20" t="s">
        <v>285</v>
      </c>
      <c r="B202" s="29" t="s">
        <v>286</v>
      </c>
      <c r="C202" s="20">
        <v>0</v>
      </c>
      <c r="E202" s="35"/>
      <c r="F202" s="33" t="str">
        <f t="shared" si="19"/>
        <v/>
      </c>
      <c r="G202" s="103"/>
      <c r="H202" s="19"/>
      <c r="L202" s="19"/>
      <c r="M202" s="19"/>
    </row>
    <row r="203" spans="1:13" x14ac:dyDescent="0.25">
      <c r="A203" s="20" t="s">
        <v>287</v>
      </c>
      <c r="B203" s="29" t="s">
        <v>288</v>
      </c>
      <c r="C203" s="20">
        <v>0</v>
      </c>
      <c r="E203" s="35"/>
      <c r="F203" s="33" t="str">
        <f t="shared" si="19"/>
        <v/>
      </c>
      <c r="G203" s="103"/>
      <c r="H203" s="19"/>
      <c r="L203" s="19"/>
      <c r="M203" s="19"/>
    </row>
    <row r="204" spans="1:13" x14ac:dyDescent="0.25">
      <c r="A204" s="20" t="s">
        <v>289</v>
      </c>
      <c r="B204" s="29" t="s">
        <v>290</v>
      </c>
      <c r="C204" s="20">
        <v>0</v>
      </c>
      <c r="E204" s="35"/>
      <c r="F204" s="33" t="str">
        <f t="shared" si="19"/>
        <v/>
      </c>
      <c r="G204" s="103"/>
      <c r="H204" s="19"/>
      <c r="L204" s="19"/>
      <c r="M204" s="19"/>
    </row>
    <row r="205" spans="1:13" x14ac:dyDescent="0.25">
      <c r="A205" s="20" t="s">
        <v>291</v>
      </c>
      <c r="B205" s="29" t="s">
        <v>292</v>
      </c>
      <c r="C205" s="20">
        <v>0</v>
      </c>
      <c r="E205" s="35"/>
      <c r="F205" s="33" t="str">
        <f t="shared" si="19"/>
        <v/>
      </c>
      <c r="G205" s="103"/>
      <c r="H205" s="19"/>
      <c r="L205" s="19"/>
      <c r="M205" s="19"/>
    </row>
    <row r="206" spans="1:13" x14ac:dyDescent="0.25">
      <c r="A206" s="20" t="s">
        <v>293</v>
      </c>
      <c r="B206" s="29" t="s">
        <v>86</v>
      </c>
      <c r="C206" s="20">
        <v>0</v>
      </c>
      <c r="E206" s="35"/>
      <c r="F206" s="33" t="str">
        <f t="shared" si="19"/>
        <v/>
      </c>
      <c r="G206" s="103"/>
      <c r="H206" s="19"/>
      <c r="L206" s="19"/>
      <c r="M206" s="19"/>
    </row>
    <row r="207" spans="1:13" x14ac:dyDescent="0.25">
      <c r="A207" s="20" t="s">
        <v>294</v>
      </c>
      <c r="B207" s="34" t="s">
        <v>295</v>
      </c>
      <c r="C207" s="20">
        <v>0</v>
      </c>
      <c r="E207" s="35"/>
      <c r="F207" s="33" t="str">
        <f>IF($C$208=0,"",IF(C207="[for completion]","",C207/$C$208))</f>
        <v/>
      </c>
      <c r="G207" s="103"/>
      <c r="H207" s="19"/>
      <c r="L207" s="19"/>
      <c r="M207" s="19"/>
    </row>
    <row r="208" spans="1:13" x14ac:dyDescent="0.25">
      <c r="A208" s="20" t="s">
        <v>296</v>
      </c>
      <c r="B208" s="39" t="s">
        <v>88</v>
      </c>
      <c r="C208" s="29">
        <f>SUM(C193:C206)</f>
        <v>0</v>
      </c>
      <c r="D208" s="29"/>
      <c r="E208" s="35"/>
      <c r="F208" s="103">
        <f>SUM(F193:F206)</f>
        <v>0</v>
      </c>
      <c r="G208" s="103"/>
      <c r="H208" s="19"/>
      <c r="L208" s="19"/>
      <c r="M208" s="19"/>
    </row>
    <row r="209" spans="1:13" hidden="1" outlineLevel="1" x14ac:dyDescent="0.25">
      <c r="A209" s="20" t="s">
        <v>297</v>
      </c>
      <c r="B209" s="36" t="s">
        <v>90</v>
      </c>
      <c r="E209" s="35"/>
      <c r="F209" s="33" t="str">
        <f>IF($C$208=0,"",IF(C209="[for completion]","",C209/$C$208))</f>
        <v/>
      </c>
      <c r="G209" s="103"/>
      <c r="H209" s="19"/>
      <c r="L209" s="19"/>
      <c r="M209" s="19"/>
    </row>
    <row r="210" spans="1:13" hidden="1" outlineLevel="1" x14ac:dyDescent="0.25">
      <c r="A210" s="20" t="s">
        <v>298</v>
      </c>
      <c r="B210" s="36" t="s">
        <v>90</v>
      </c>
      <c r="E210" s="35"/>
      <c r="F210" s="33" t="str">
        <f t="shared" ref="F210:F215" si="20">IF($C$208=0,"",IF(C210="[for completion]","",C210/$C$208))</f>
        <v/>
      </c>
      <c r="G210" s="103"/>
      <c r="H210" s="19"/>
      <c r="L210" s="19"/>
      <c r="M210" s="19"/>
    </row>
    <row r="211" spans="1:13" hidden="1" outlineLevel="1" x14ac:dyDescent="0.25">
      <c r="A211" s="20" t="s">
        <v>299</v>
      </c>
      <c r="B211" s="36" t="s">
        <v>90</v>
      </c>
      <c r="E211" s="35"/>
      <c r="F211" s="33" t="str">
        <f t="shared" si="20"/>
        <v/>
      </c>
      <c r="G211" s="103"/>
      <c r="H211" s="19"/>
      <c r="L211" s="19"/>
      <c r="M211" s="19"/>
    </row>
    <row r="212" spans="1:13" hidden="1" outlineLevel="1" x14ac:dyDescent="0.25">
      <c r="A212" s="20" t="s">
        <v>300</v>
      </c>
      <c r="B212" s="36" t="s">
        <v>90</v>
      </c>
      <c r="E212" s="35"/>
      <c r="F212" s="33" t="str">
        <f t="shared" si="20"/>
        <v/>
      </c>
      <c r="G212" s="103"/>
      <c r="H212" s="19"/>
      <c r="L212" s="19"/>
      <c r="M212" s="19"/>
    </row>
    <row r="213" spans="1:13" hidden="1" outlineLevel="1" x14ac:dyDescent="0.25">
      <c r="A213" s="20" t="s">
        <v>301</v>
      </c>
      <c r="B213" s="36" t="s">
        <v>90</v>
      </c>
      <c r="E213" s="35"/>
      <c r="F213" s="33" t="str">
        <f t="shared" si="20"/>
        <v/>
      </c>
      <c r="G213" s="103"/>
      <c r="H213" s="19"/>
      <c r="L213" s="19"/>
      <c r="M213" s="19"/>
    </row>
    <row r="214" spans="1:13" hidden="1" outlineLevel="1" x14ac:dyDescent="0.25">
      <c r="A214" s="20" t="s">
        <v>302</v>
      </c>
      <c r="B214" s="36" t="s">
        <v>90</v>
      </c>
      <c r="E214" s="35"/>
      <c r="F214" s="33" t="str">
        <f t="shared" si="20"/>
        <v/>
      </c>
      <c r="G214" s="103"/>
      <c r="H214" s="19"/>
      <c r="L214" s="19"/>
      <c r="M214" s="19"/>
    </row>
    <row r="215" spans="1:13" hidden="1" outlineLevel="1" x14ac:dyDescent="0.25">
      <c r="A215" s="20" t="s">
        <v>303</v>
      </c>
      <c r="B215" s="36" t="s">
        <v>90</v>
      </c>
      <c r="E215" s="35"/>
      <c r="F215" s="33" t="str">
        <f t="shared" si="20"/>
        <v/>
      </c>
      <c r="G215" s="103"/>
      <c r="H215" s="19"/>
      <c r="L215" s="19"/>
      <c r="M215" s="19"/>
    </row>
    <row r="216" spans="1:13" collapsed="1" x14ac:dyDescent="0.25">
      <c r="A216" s="73"/>
      <c r="B216" s="79" t="s">
        <v>1073</v>
      </c>
      <c r="C216" s="73" t="s">
        <v>54</v>
      </c>
      <c r="D216" s="73"/>
      <c r="E216" s="75"/>
      <c r="F216" s="102" t="s">
        <v>76</v>
      </c>
      <c r="G216" s="102" t="s">
        <v>226</v>
      </c>
      <c r="H216" s="19"/>
      <c r="L216" s="19"/>
      <c r="M216" s="19"/>
    </row>
    <row r="217" spans="1:13" x14ac:dyDescent="0.25">
      <c r="A217" s="20" t="s">
        <v>304</v>
      </c>
      <c r="B217" s="17" t="s">
        <v>305</v>
      </c>
      <c r="C217" s="20">
        <v>0</v>
      </c>
      <c r="E217" s="43"/>
      <c r="F217" s="33">
        <f t="shared" ref="F217:F219" si="21">IF($C$38=0,"",IF(C217="","",C217/$C$38))</f>
        <v>0</v>
      </c>
      <c r="G217" s="33"/>
      <c r="H217" s="19"/>
      <c r="L217" s="19"/>
      <c r="M217" s="19"/>
    </row>
    <row r="218" spans="1:13" x14ac:dyDescent="0.25">
      <c r="A218" s="20" t="s">
        <v>306</v>
      </c>
      <c r="B218" s="17" t="s">
        <v>307</v>
      </c>
      <c r="C218" s="20">
        <v>0</v>
      </c>
      <c r="E218" s="43"/>
      <c r="F218" s="33">
        <f t="shared" si="21"/>
        <v>0</v>
      </c>
      <c r="G218" s="33"/>
      <c r="H218" s="19"/>
      <c r="L218" s="19"/>
      <c r="M218" s="19"/>
    </row>
    <row r="219" spans="1:13" x14ac:dyDescent="0.25">
      <c r="A219" s="20" t="s">
        <v>308</v>
      </c>
      <c r="B219" s="17" t="s">
        <v>86</v>
      </c>
      <c r="C219" s="20">
        <v>0</v>
      </c>
      <c r="E219" s="43"/>
      <c r="F219" s="33">
        <f t="shared" si="21"/>
        <v>0</v>
      </c>
      <c r="G219" s="33"/>
      <c r="H219" s="19"/>
      <c r="L219" s="19"/>
      <c r="M219" s="19"/>
    </row>
    <row r="220" spans="1:13" x14ac:dyDescent="0.25">
      <c r="A220" s="20" t="s">
        <v>309</v>
      </c>
      <c r="B220" s="39" t="s">
        <v>88</v>
      </c>
      <c r="C220" s="20">
        <f>SUM(C217:C219)</f>
        <v>0</v>
      </c>
      <c r="E220" s="43"/>
      <c r="F220" s="103">
        <f>SUM(F217:F219)</f>
        <v>0</v>
      </c>
      <c r="G220" s="81"/>
      <c r="H220" s="19"/>
      <c r="L220" s="19"/>
      <c r="M220" s="19"/>
    </row>
    <row r="221" spans="1:13" x14ac:dyDescent="0.25">
      <c r="A221" s="20" t="s">
        <v>310</v>
      </c>
      <c r="B221" s="36" t="s">
        <v>1018</v>
      </c>
      <c r="C221" s="20">
        <v>0</v>
      </c>
      <c r="E221" s="43"/>
      <c r="F221" s="33">
        <f>IF($C$38=0,"",IF(C221="","",C221/$C$38))</f>
        <v>0</v>
      </c>
      <c r="G221" s="33">
        <f>IF($C$39=0,"",IF(C221="","",C221/$C$39))</f>
        <v>0</v>
      </c>
      <c r="H221" s="19"/>
      <c r="L221" s="19"/>
      <c r="M221" s="19"/>
    </row>
    <row r="222" spans="1:13" hidden="1" outlineLevel="1" x14ac:dyDescent="0.25">
      <c r="A222" s="20" t="s">
        <v>311</v>
      </c>
      <c r="B222" s="36" t="s">
        <v>90</v>
      </c>
      <c r="E222" s="43"/>
      <c r="F222" s="33" t="str">
        <f t="shared" ref="F222:F227" si="22">IF($C$38=0,"",IF(C222="","",C222/$C$38))</f>
        <v/>
      </c>
      <c r="G222" s="33" t="str">
        <f t="shared" ref="G222:G227" si="23">IF($C$39=0,"",IF(C222="","",C222/$C$39))</f>
        <v/>
      </c>
      <c r="H222" s="19"/>
      <c r="L222" s="19"/>
      <c r="M222" s="19"/>
    </row>
    <row r="223" spans="1:13" hidden="1" outlineLevel="1" x14ac:dyDescent="0.25">
      <c r="A223" s="20" t="s">
        <v>312</v>
      </c>
      <c r="B223" s="36" t="s">
        <v>90</v>
      </c>
      <c r="E223" s="43"/>
      <c r="F223" s="33" t="str">
        <f t="shared" si="22"/>
        <v/>
      </c>
      <c r="G223" s="33" t="str">
        <f t="shared" si="23"/>
        <v/>
      </c>
      <c r="H223" s="19"/>
      <c r="L223" s="19"/>
      <c r="M223" s="19"/>
    </row>
    <row r="224" spans="1:13" hidden="1" outlineLevel="1" x14ac:dyDescent="0.25">
      <c r="A224" s="20" t="s">
        <v>313</v>
      </c>
      <c r="B224" s="36" t="s">
        <v>90</v>
      </c>
      <c r="E224" s="43"/>
      <c r="F224" s="33" t="str">
        <f t="shared" si="22"/>
        <v/>
      </c>
      <c r="G224" s="33" t="str">
        <f t="shared" si="23"/>
        <v/>
      </c>
      <c r="H224" s="19"/>
      <c r="L224" s="19"/>
      <c r="M224" s="19"/>
    </row>
    <row r="225" spans="1:14" hidden="1" outlineLevel="1" x14ac:dyDescent="0.25">
      <c r="A225" s="20" t="s">
        <v>314</v>
      </c>
      <c r="B225" s="36" t="s">
        <v>90</v>
      </c>
      <c r="E225" s="43"/>
      <c r="F225" s="33" t="str">
        <f t="shared" si="22"/>
        <v/>
      </c>
      <c r="G225" s="33" t="str">
        <f t="shared" si="23"/>
        <v/>
      </c>
      <c r="H225" s="19"/>
      <c r="L225" s="19"/>
      <c r="M225" s="19"/>
    </row>
    <row r="226" spans="1:14" hidden="1" outlineLevel="1" x14ac:dyDescent="0.25">
      <c r="A226" s="20" t="s">
        <v>315</v>
      </c>
      <c r="B226" s="36" t="s">
        <v>90</v>
      </c>
      <c r="E226" s="29"/>
      <c r="F226" s="33" t="str">
        <f t="shared" si="22"/>
        <v/>
      </c>
      <c r="G226" s="33" t="str">
        <f t="shared" si="23"/>
        <v/>
      </c>
      <c r="H226" s="19"/>
      <c r="L226" s="19"/>
      <c r="M226" s="19"/>
    </row>
    <row r="227" spans="1:14" hidden="1" outlineLevel="1" x14ac:dyDescent="0.25">
      <c r="A227" s="20" t="s">
        <v>316</v>
      </c>
      <c r="B227" s="36" t="s">
        <v>90</v>
      </c>
      <c r="E227" s="43"/>
      <c r="F227" s="33" t="str">
        <f t="shared" si="22"/>
        <v/>
      </c>
      <c r="G227" s="33" t="str">
        <f t="shared" si="23"/>
        <v/>
      </c>
      <c r="H227" s="19"/>
      <c r="L227" s="19"/>
      <c r="M227" s="19"/>
    </row>
    <row r="228" spans="1:14" collapsed="1" x14ac:dyDescent="0.25">
      <c r="A228" s="73"/>
      <c r="B228" s="73" t="s">
        <v>1008</v>
      </c>
      <c r="C228" s="73"/>
      <c r="D228" s="73"/>
      <c r="E228" s="75"/>
      <c r="F228" s="102"/>
      <c r="G228" s="102"/>
      <c r="H228" s="19"/>
      <c r="L228" s="19"/>
      <c r="M228" s="19"/>
    </row>
    <row r="229" spans="1:14" x14ac:dyDescent="0.25">
      <c r="A229" s="20" t="s">
        <v>317</v>
      </c>
      <c r="B229" s="20" t="s">
        <v>1009</v>
      </c>
      <c r="C229" s="47" t="s">
        <v>1019</v>
      </c>
      <c r="H229" s="19"/>
      <c r="L229" s="19"/>
      <c r="M229" s="19"/>
    </row>
    <row r="230" spans="1:14" x14ac:dyDescent="0.25">
      <c r="A230" s="73"/>
      <c r="B230" s="74" t="s">
        <v>318</v>
      </c>
      <c r="C230" s="73"/>
      <c r="D230" s="73"/>
      <c r="E230" s="75"/>
      <c r="F230" s="102"/>
      <c r="G230" s="102"/>
      <c r="H230" s="19"/>
      <c r="L230" s="19"/>
      <c r="M230" s="19"/>
    </row>
    <row r="231" spans="1:14" x14ac:dyDescent="0.25">
      <c r="A231" s="20" t="s">
        <v>11</v>
      </c>
      <c r="B231" s="20" t="s">
        <v>958</v>
      </c>
      <c r="C231" s="20" t="s">
        <v>941</v>
      </c>
      <c r="E231" s="29"/>
      <c r="H231" s="19"/>
      <c r="L231" s="19"/>
      <c r="M231" s="19"/>
    </row>
    <row r="232" spans="1:14" x14ac:dyDescent="0.25">
      <c r="A232" s="20" t="s">
        <v>319</v>
      </c>
      <c r="B232" s="1" t="s">
        <v>320</v>
      </c>
      <c r="C232" s="20" t="s">
        <v>941</v>
      </c>
      <c r="E232" s="29"/>
      <c r="H232" s="19"/>
      <c r="L232" s="19"/>
      <c r="M232" s="19"/>
    </row>
    <row r="233" spans="1:14" x14ac:dyDescent="0.25">
      <c r="A233" s="20" t="s">
        <v>321</v>
      </c>
      <c r="B233" s="1" t="s">
        <v>322</v>
      </c>
      <c r="C233" s="20" t="s">
        <v>941</v>
      </c>
      <c r="E233" s="29"/>
      <c r="H233" s="19"/>
      <c r="L233" s="19"/>
      <c r="M233" s="19"/>
    </row>
    <row r="234" spans="1:14" hidden="1" outlineLevel="1" x14ac:dyDescent="0.25">
      <c r="A234" s="20" t="s">
        <v>323</v>
      </c>
      <c r="B234" s="27" t="s">
        <v>324</v>
      </c>
      <c r="C234" s="29" t="s">
        <v>941</v>
      </c>
      <c r="D234" s="29"/>
      <c r="E234" s="29"/>
      <c r="H234" s="19"/>
      <c r="L234" s="19"/>
      <c r="M234" s="19"/>
    </row>
    <row r="235" spans="1:14" hidden="1" outlineLevel="1" x14ac:dyDescent="0.25">
      <c r="A235" s="20" t="s">
        <v>325</v>
      </c>
      <c r="B235" s="27" t="s">
        <v>326</v>
      </c>
      <c r="C235" s="29"/>
      <c r="D235" s="29"/>
      <c r="E235" s="29"/>
      <c r="H235" s="19"/>
      <c r="L235" s="19"/>
      <c r="M235" s="19"/>
    </row>
    <row r="236" spans="1:14" hidden="1" outlineLevel="1" x14ac:dyDescent="0.25">
      <c r="A236" s="20" t="s">
        <v>327</v>
      </c>
      <c r="B236" s="27" t="s">
        <v>328</v>
      </c>
      <c r="C236" s="29"/>
      <c r="D236" s="29"/>
      <c r="E236" s="29"/>
      <c r="H236" s="19"/>
      <c r="L236" s="19"/>
      <c r="M236" s="19"/>
    </row>
    <row r="237" spans="1:14" hidden="1" outlineLevel="1" x14ac:dyDescent="0.25">
      <c r="A237" s="20" t="s">
        <v>329</v>
      </c>
      <c r="C237" s="29"/>
      <c r="D237" s="29"/>
      <c r="E237" s="29"/>
      <c r="H237" s="19"/>
      <c r="L237" s="19"/>
      <c r="M237" s="19"/>
    </row>
    <row r="238" spans="1:14" hidden="1" outlineLevel="1" x14ac:dyDescent="0.25">
      <c r="A238" s="20" t="s">
        <v>330</v>
      </c>
      <c r="C238" s="29"/>
      <c r="D238" s="29"/>
      <c r="E238" s="29"/>
      <c r="H238" s="19"/>
      <c r="L238" s="19"/>
      <c r="M238" s="19"/>
    </row>
    <row r="239" spans="1:14" hidden="1" outlineLevel="1" x14ac:dyDescent="0.25">
      <c r="A239" s="20" t="s">
        <v>331</v>
      </c>
      <c r="D239"/>
      <c r="E239"/>
      <c r="F239" s="107"/>
      <c r="G239" s="107"/>
      <c r="H239" s="19"/>
      <c r="K239"/>
      <c r="L239"/>
      <c r="M239"/>
      <c r="N239"/>
    </row>
    <row r="240" spans="1:14" hidden="1" outlineLevel="1" x14ac:dyDescent="0.25">
      <c r="A240" s="20" t="s">
        <v>332</v>
      </c>
      <c r="D240"/>
      <c r="E240"/>
      <c r="F240" s="107"/>
      <c r="G240" s="107"/>
      <c r="H240" s="19"/>
      <c r="K240"/>
      <c r="L240"/>
      <c r="M240"/>
      <c r="N240"/>
    </row>
    <row r="241" spans="1:14" hidden="1" outlineLevel="1" x14ac:dyDescent="0.25">
      <c r="A241" s="20" t="s">
        <v>333</v>
      </c>
      <c r="D241"/>
      <c r="E241"/>
      <c r="F241" s="107"/>
      <c r="G241" s="107"/>
      <c r="H241" s="19"/>
      <c r="K241"/>
      <c r="L241"/>
      <c r="M241"/>
      <c r="N241"/>
    </row>
    <row r="242" spans="1:14" hidden="1" outlineLevel="1" x14ac:dyDescent="0.25">
      <c r="A242" s="20" t="s">
        <v>334</v>
      </c>
      <c r="D242"/>
      <c r="E242"/>
      <c r="F242" s="107"/>
      <c r="G242" s="107"/>
      <c r="H242" s="19"/>
      <c r="K242"/>
      <c r="L242"/>
      <c r="M242"/>
      <c r="N242"/>
    </row>
    <row r="243" spans="1:14" hidden="1" outlineLevel="1" x14ac:dyDescent="0.25">
      <c r="A243" s="20" t="s">
        <v>335</v>
      </c>
      <c r="D243"/>
      <c r="E243"/>
      <c r="F243" s="107"/>
      <c r="G243" s="107"/>
      <c r="H243" s="19"/>
      <c r="K243"/>
      <c r="L243"/>
      <c r="M243"/>
      <c r="N243"/>
    </row>
    <row r="244" spans="1:14" hidden="1" outlineLevel="1" x14ac:dyDescent="0.25">
      <c r="A244" s="20" t="s">
        <v>336</v>
      </c>
      <c r="D244"/>
      <c r="E244"/>
      <c r="F244" s="107"/>
      <c r="G244" s="107"/>
      <c r="H244" s="19"/>
      <c r="K244"/>
      <c r="L244"/>
      <c r="M244"/>
      <c r="N244"/>
    </row>
    <row r="245" spans="1:14" hidden="1" outlineLevel="1" x14ac:dyDescent="0.25">
      <c r="A245" s="20" t="s">
        <v>337</v>
      </c>
      <c r="D245"/>
      <c r="E245"/>
      <c r="F245" s="107"/>
      <c r="G245" s="107"/>
      <c r="H245" s="19"/>
      <c r="K245"/>
      <c r="L245"/>
      <c r="M245"/>
      <c r="N245"/>
    </row>
    <row r="246" spans="1:14" hidden="1" outlineLevel="1" x14ac:dyDescent="0.25">
      <c r="A246" s="20" t="s">
        <v>338</v>
      </c>
      <c r="D246"/>
      <c r="E246"/>
      <c r="F246" s="107"/>
      <c r="G246" s="107"/>
      <c r="H246" s="19"/>
      <c r="K246"/>
      <c r="L246"/>
      <c r="M246"/>
      <c r="N246"/>
    </row>
    <row r="247" spans="1:14" hidden="1" outlineLevel="1" x14ac:dyDescent="0.25">
      <c r="A247" s="20" t="s">
        <v>339</v>
      </c>
      <c r="D247"/>
      <c r="E247"/>
      <c r="F247" s="107"/>
      <c r="G247" s="107"/>
      <c r="H247" s="19"/>
      <c r="K247"/>
      <c r="L247"/>
      <c r="M247"/>
      <c r="N247"/>
    </row>
    <row r="248" spans="1:14" hidden="1" outlineLevel="1" x14ac:dyDescent="0.25">
      <c r="A248" s="20" t="s">
        <v>340</v>
      </c>
      <c r="D248"/>
      <c r="E248"/>
      <c r="F248" s="107"/>
      <c r="G248" s="107"/>
      <c r="H248" s="19"/>
      <c r="K248"/>
      <c r="L248"/>
      <c r="M248"/>
      <c r="N248"/>
    </row>
    <row r="249" spans="1:14" hidden="1" outlineLevel="1" x14ac:dyDescent="0.25">
      <c r="A249" s="20" t="s">
        <v>341</v>
      </c>
      <c r="D249"/>
      <c r="E249"/>
      <c r="F249" s="107"/>
      <c r="G249" s="107"/>
      <c r="H249" s="19"/>
      <c r="K249"/>
      <c r="L249"/>
      <c r="M249"/>
      <c r="N249"/>
    </row>
    <row r="250" spans="1:14" hidden="1" outlineLevel="1" x14ac:dyDescent="0.25">
      <c r="A250" s="20" t="s">
        <v>342</v>
      </c>
      <c r="D250"/>
      <c r="E250"/>
      <c r="F250" s="107"/>
      <c r="G250" s="107"/>
      <c r="H250" s="19"/>
      <c r="K250"/>
      <c r="L250"/>
      <c r="M250"/>
      <c r="N250"/>
    </row>
    <row r="251" spans="1:14" hidden="1" outlineLevel="1" x14ac:dyDescent="0.25">
      <c r="A251" s="20" t="s">
        <v>343</v>
      </c>
      <c r="D251"/>
      <c r="E251"/>
      <c r="F251" s="107"/>
      <c r="G251" s="107"/>
      <c r="H251" s="19"/>
      <c r="K251"/>
      <c r="L251"/>
      <c r="M251"/>
      <c r="N251"/>
    </row>
    <row r="252" spans="1:14" hidden="1" outlineLevel="1" x14ac:dyDescent="0.25">
      <c r="A252" s="20" t="s">
        <v>344</v>
      </c>
      <c r="D252"/>
      <c r="E252"/>
      <c r="F252" s="107"/>
      <c r="G252" s="107"/>
      <c r="H252" s="19"/>
      <c r="K252"/>
      <c r="L252"/>
      <c r="M252"/>
      <c r="N252"/>
    </row>
    <row r="253" spans="1:14" hidden="1" outlineLevel="1" x14ac:dyDescent="0.25">
      <c r="A253" s="20" t="s">
        <v>345</v>
      </c>
      <c r="D253"/>
      <c r="E253"/>
      <c r="F253" s="107"/>
      <c r="G253" s="107"/>
      <c r="H253" s="19"/>
      <c r="K253"/>
      <c r="L253"/>
      <c r="M253"/>
      <c r="N253"/>
    </row>
    <row r="254" spans="1:14" hidden="1" outlineLevel="1" x14ac:dyDescent="0.25">
      <c r="A254" s="20" t="s">
        <v>346</v>
      </c>
      <c r="D254"/>
      <c r="E254"/>
      <c r="F254" s="107"/>
      <c r="G254" s="107"/>
      <c r="H254" s="19"/>
      <c r="K254"/>
      <c r="L254"/>
      <c r="M254"/>
      <c r="N254"/>
    </row>
    <row r="255" spans="1:14" hidden="1" outlineLevel="1" x14ac:dyDescent="0.25">
      <c r="A255" s="20" t="s">
        <v>347</v>
      </c>
      <c r="D255"/>
      <c r="E255"/>
      <c r="F255" s="107"/>
      <c r="G255" s="107"/>
      <c r="H255" s="19"/>
      <c r="K255"/>
      <c r="L255"/>
      <c r="M255"/>
      <c r="N255"/>
    </row>
    <row r="256" spans="1:14" hidden="1" outlineLevel="1" x14ac:dyDescent="0.25">
      <c r="A256" s="20" t="s">
        <v>348</v>
      </c>
      <c r="D256"/>
      <c r="E256"/>
      <c r="F256" s="107"/>
      <c r="G256" s="107"/>
      <c r="H256" s="19"/>
      <c r="K256"/>
      <c r="L256"/>
      <c r="M256"/>
      <c r="N256"/>
    </row>
    <row r="257" spans="1:14" hidden="1" outlineLevel="1" x14ac:dyDescent="0.25">
      <c r="A257" s="20" t="s">
        <v>349</v>
      </c>
      <c r="D257"/>
      <c r="E257"/>
      <c r="F257" s="107"/>
      <c r="G257" s="107"/>
      <c r="H257" s="19"/>
      <c r="K257"/>
      <c r="L257"/>
      <c r="M257"/>
      <c r="N257"/>
    </row>
    <row r="258" spans="1:14" hidden="1" outlineLevel="1" x14ac:dyDescent="0.25">
      <c r="A258" s="20" t="s">
        <v>350</v>
      </c>
      <c r="D258"/>
      <c r="E258"/>
      <c r="F258" s="107"/>
      <c r="G258" s="107"/>
      <c r="H258" s="19"/>
      <c r="K258"/>
      <c r="L258"/>
      <c r="M258"/>
      <c r="N258"/>
    </row>
    <row r="259" spans="1:14" hidden="1" outlineLevel="1" x14ac:dyDescent="0.25">
      <c r="A259" s="20" t="s">
        <v>351</v>
      </c>
      <c r="D259"/>
      <c r="E259"/>
      <c r="F259" s="107"/>
      <c r="G259" s="107"/>
      <c r="H259" s="19"/>
      <c r="K259"/>
      <c r="L259"/>
      <c r="M259"/>
      <c r="N259"/>
    </row>
    <row r="260" spans="1:14" hidden="1" outlineLevel="1" x14ac:dyDescent="0.25">
      <c r="A260" s="20" t="s">
        <v>352</v>
      </c>
      <c r="D260"/>
      <c r="E260"/>
      <c r="F260" s="107"/>
      <c r="G260" s="107"/>
      <c r="H260" s="19"/>
      <c r="K260"/>
      <c r="L260"/>
      <c r="M260"/>
      <c r="N260"/>
    </row>
    <row r="261" spans="1:14" hidden="1" outlineLevel="1" x14ac:dyDescent="0.25">
      <c r="A261" s="20" t="s">
        <v>353</v>
      </c>
      <c r="D261"/>
      <c r="E261"/>
      <c r="F261" s="107"/>
      <c r="G261" s="107"/>
      <c r="H261" s="19"/>
      <c r="K261"/>
      <c r="L261"/>
      <c r="M261"/>
      <c r="N261"/>
    </row>
    <row r="262" spans="1:14" hidden="1" outlineLevel="1" x14ac:dyDescent="0.25">
      <c r="A262" s="20" t="s">
        <v>354</v>
      </c>
      <c r="D262"/>
      <c r="E262"/>
      <c r="F262" s="107"/>
      <c r="G262" s="107"/>
      <c r="H262" s="19"/>
      <c r="K262"/>
      <c r="L262"/>
      <c r="M262"/>
      <c r="N262"/>
    </row>
    <row r="263" spans="1:14" hidden="1" outlineLevel="1" x14ac:dyDescent="0.25">
      <c r="A263" s="20" t="s">
        <v>355</v>
      </c>
      <c r="D263"/>
      <c r="E263"/>
      <c r="F263" s="107"/>
      <c r="G263" s="107"/>
      <c r="H263" s="19"/>
      <c r="K263"/>
      <c r="L263"/>
      <c r="M263"/>
      <c r="N263"/>
    </row>
    <row r="264" spans="1:14" hidden="1" outlineLevel="1" x14ac:dyDescent="0.25">
      <c r="A264" s="20" t="s">
        <v>356</v>
      </c>
      <c r="D264"/>
      <c r="E264"/>
      <c r="F264" s="107"/>
      <c r="G264" s="107"/>
      <c r="H264" s="19"/>
      <c r="K264"/>
      <c r="L264"/>
      <c r="M264"/>
      <c r="N264"/>
    </row>
    <row r="265" spans="1:14" hidden="1" outlineLevel="1" x14ac:dyDescent="0.25">
      <c r="A265" s="20" t="s">
        <v>357</v>
      </c>
      <c r="D265"/>
      <c r="E265"/>
      <c r="F265" s="107"/>
      <c r="G265" s="107"/>
      <c r="H265" s="19"/>
      <c r="K265"/>
      <c r="L265"/>
      <c r="M265"/>
      <c r="N265"/>
    </row>
    <row r="266" spans="1:14" hidden="1" outlineLevel="1" x14ac:dyDescent="0.25">
      <c r="A266" s="20" t="s">
        <v>358</v>
      </c>
      <c r="D266"/>
      <c r="E266"/>
      <c r="F266" s="107"/>
      <c r="G266" s="107"/>
      <c r="H266" s="19"/>
      <c r="K266"/>
      <c r="L266"/>
      <c r="M266"/>
      <c r="N266"/>
    </row>
    <row r="267" spans="1:14" hidden="1" outlineLevel="1" x14ac:dyDescent="0.25">
      <c r="A267" s="20" t="s">
        <v>359</v>
      </c>
      <c r="D267"/>
      <c r="E267"/>
      <c r="F267" s="107"/>
      <c r="G267" s="107"/>
      <c r="H267" s="19"/>
      <c r="K267"/>
      <c r="L267"/>
      <c r="M267"/>
      <c r="N267"/>
    </row>
    <row r="268" spans="1:14" hidden="1" outlineLevel="1" x14ac:dyDescent="0.25">
      <c r="A268" s="20" t="s">
        <v>360</v>
      </c>
      <c r="D268"/>
      <c r="E268"/>
      <c r="F268" s="107"/>
      <c r="G268" s="107"/>
      <c r="H268" s="19"/>
      <c r="K268"/>
      <c r="L268"/>
      <c r="M268"/>
      <c r="N268"/>
    </row>
    <row r="269" spans="1:14" hidden="1" outlineLevel="1" x14ac:dyDescent="0.25">
      <c r="A269" s="20" t="s">
        <v>361</v>
      </c>
      <c r="D269"/>
      <c r="E269"/>
      <c r="F269" s="107"/>
      <c r="G269" s="107"/>
      <c r="H269" s="19"/>
      <c r="K269"/>
      <c r="L269"/>
      <c r="M269"/>
      <c r="N269"/>
    </row>
    <row r="270" spans="1:14" hidden="1" outlineLevel="1" x14ac:dyDescent="0.25">
      <c r="A270" s="20" t="s">
        <v>362</v>
      </c>
      <c r="D270"/>
      <c r="E270"/>
      <c r="F270" s="107"/>
      <c r="G270" s="107"/>
      <c r="H270" s="19"/>
      <c r="K270"/>
      <c r="L270"/>
      <c r="M270"/>
      <c r="N270"/>
    </row>
    <row r="271" spans="1:14" hidden="1" outlineLevel="1" x14ac:dyDescent="0.25">
      <c r="A271" s="20" t="s">
        <v>363</v>
      </c>
      <c r="D271"/>
      <c r="E271"/>
      <c r="F271" s="107"/>
      <c r="G271" s="107"/>
      <c r="H271" s="19"/>
      <c r="K271"/>
      <c r="L271"/>
      <c r="M271"/>
      <c r="N271"/>
    </row>
    <row r="272" spans="1:14" hidden="1" outlineLevel="1" x14ac:dyDescent="0.25">
      <c r="A272" s="20" t="s">
        <v>364</v>
      </c>
      <c r="D272"/>
      <c r="E272"/>
      <c r="F272" s="107"/>
      <c r="G272" s="107"/>
      <c r="H272" s="19"/>
      <c r="K272"/>
      <c r="L272"/>
      <c r="M272"/>
      <c r="N272"/>
    </row>
    <row r="273" spans="1:14" hidden="1" outlineLevel="1" x14ac:dyDescent="0.25">
      <c r="A273" s="20" t="s">
        <v>365</v>
      </c>
      <c r="D273"/>
      <c r="E273"/>
      <c r="F273" s="107"/>
      <c r="G273" s="107"/>
      <c r="H273" s="19"/>
      <c r="K273"/>
      <c r="L273"/>
      <c r="M273"/>
      <c r="N273"/>
    </row>
    <row r="274" spans="1:14" hidden="1" outlineLevel="1" x14ac:dyDescent="0.25">
      <c r="A274" s="20" t="s">
        <v>366</v>
      </c>
      <c r="D274"/>
      <c r="E274"/>
      <c r="F274" s="107"/>
      <c r="G274" s="107"/>
      <c r="H274" s="19"/>
      <c r="K274"/>
      <c r="L274"/>
      <c r="M274"/>
      <c r="N274"/>
    </row>
    <row r="275" spans="1:14" hidden="1" outlineLevel="1" x14ac:dyDescent="0.25">
      <c r="A275" s="20" t="s">
        <v>367</v>
      </c>
      <c r="D275"/>
      <c r="E275"/>
      <c r="F275" s="107"/>
      <c r="G275" s="107"/>
      <c r="H275" s="19"/>
      <c r="K275"/>
      <c r="L275"/>
      <c r="M275"/>
      <c r="N275"/>
    </row>
    <row r="276" spans="1:14" hidden="1" outlineLevel="1" x14ac:dyDescent="0.25">
      <c r="A276" s="20" t="s">
        <v>368</v>
      </c>
      <c r="D276"/>
      <c r="E276"/>
      <c r="F276" s="107"/>
      <c r="G276" s="107"/>
      <c r="H276" s="19"/>
      <c r="K276"/>
      <c r="L276"/>
      <c r="M276"/>
      <c r="N276"/>
    </row>
    <row r="277" spans="1:14" hidden="1" outlineLevel="1" x14ac:dyDescent="0.25">
      <c r="A277" s="20" t="s">
        <v>369</v>
      </c>
      <c r="D277"/>
      <c r="E277"/>
      <c r="F277" s="107"/>
      <c r="G277" s="107"/>
      <c r="H277" s="19"/>
      <c r="K277"/>
      <c r="L277"/>
      <c r="M277"/>
      <c r="N277"/>
    </row>
    <row r="278" spans="1:14" hidden="1" outlineLevel="1" x14ac:dyDescent="0.25">
      <c r="A278" s="20" t="s">
        <v>370</v>
      </c>
      <c r="D278"/>
      <c r="E278"/>
      <c r="F278" s="107"/>
      <c r="G278" s="107"/>
      <c r="H278" s="19"/>
      <c r="K278"/>
      <c r="L278"/>
      <c r="M278"/>
      <c r="N278"/>
    </row>
    <row r="279" spans="1:14" hidden="1" outlineLevel="1" x14ac:dyDescent="0.25">
      <c r="A279" s="20" t="s">
        <v>371</v>
      </c>
      <c r="D279"/>
      <c r="E279"/>
      <c r="F279" s="107"/>
      <c r="G279" s="107"/>
      <c r="H279" s="19"/>
      <c r="K279"/>
      <c r="L279"/>
      <c r="M279"/>
      <c r="N279"/>
    </row>
    <row r="280" spans="1:14" hidden="1" outlineLevel="1" x14ac:dyDescent="0.25">
      <c r="A280" s="20" t="s">
        <v>372</v>
      </c>
      <c r="D280"/>
      <c r="E280"/>
      <c r="F280" s="107"/>
      <c r="G280" s="107"/>
      <c r="H280" s="19"/>
      <c r="K280"/>
      <c r="L280"/>
      <c r="M280"/>
      <c r="N280"/>
    </row>
    <row r="281" spans="1:14" hidden="1" outlineLevel="1" x14ac:dyDescent="0.25">
      <c r="A281" s="20" t="s">
        <v>373</v>
      </c>
      <c r="D281"/>
      <c r="E281"/>
      <c r="F281" s="107"/>
      <c r="G281" s="107"/>
      <c r="H281" s="19"/>
      <c r="K281"/>
      <c r="L281"/>
      <c r="M281"/>
      <c r="N281"/>
    </row>
    <row r="282" spans="1:14" hidden="1" outlineLevel="1" x14ac:dyDescent="0.25">
      <c r="A282" s="20" t="s">
        <v>374</v>
      </c>
      <c r="D282"/>
      <c r="E282"/>
      <c r="F282" s="107"/>
      <c r="G282" s="107"/>
      <c r="H282" s="19"/>
      <c r="K282"/>
      <c r="L282"/>
      <c r="M282"/>
      <c r="N282"/>
    </row>
    <row r="283" spans="1:14" hidden="1" outlineLevel="1" x14ac:dyDescent="0.25">
      <c r="A283" s="20" t="s">
        <v>375</v>
      </c>
      <c r="D283"/>
      <c r="E283"/>
      <c r="F283" s="107"/>
      <c r="G283" s="107"/>
      <c r="H283" s="19"/>
      <c r="K283"/>
      <c r="L283"/>
      <c r="M283"/>
      <c r="N283"/>
    </row>
    <row r="284" spans="1:14" hidden="1" outlineLevel="1" x14ac:dyDescent="0.25">
      <c r="A284" s="20" t="s">
        <v>376</v>
      </c>
      <c r="D284"/>
      <c r="E284"/>
      <c r="F284" s="107"/>
      <c r="G284" s="107"/>
      <c r="H284" s="19"/>
      <c r="K284"/>
      <c r="L284"/>
      <c r="M284"/>
      <c r="N284"/>
    </row>
    <row r="285" spans="1:14" ht="18.75" collapsed="1" x14ac:dyDescent="0.25">
      <c r="A285" s="69"/>
      <c r="B285" s="69" t="s">
        <v>1015</v>
      </c>
      <c r="C285" s="69" t="s">
        <v>1</v>
      </c>
      <c r="D285" s="69" t="s">
        <v>1</v>
      </c>
      <c r="E285" s="69"/>
      <c r="F285" s="69" t="s">
        <v>1</v>
      </c>
      <c r="G285" s="112"/>
      <c r="H285" s="19"/>
      <c r="I285" s="23"/>
      <c r="J285" s="23"/>
      <c r="K285" s="23"/>
      <c r="L285" s="23"/>
      <c r="M285" s="24"/>
    </row>
    <row r="286" spans="1:14" ht="18.75" x14ac:dyDescent="0.25">
      <c r="A286" s="136" t="s">
        <v>1054</v>
      </c>
      <c r="B286" s="46"/>
      <c r="C286" s="46"/>
      <c r="D286" s="46"/>
      <c r="E286" s="46"/>
      <c r="F286" s="108"/>
      <c r="G286" s="117"/>
      <c r="H286" s="19"/>
      <c r="I286" s="23"/>
      <c r="J286" s="23"/>
      <c r="K286" s="23"/>
      <c r="L286" s="23"/>
      <c r="M286" s="24"/>
    </row>
    <row r="287" spans="1:14" ht="18.75" x14ac:dyDescent="0.25">
      <c r="A287" s="136" t="s">
        <v>1055</v>
      </c>
      <c r="B287" s="46"/>
      <c r="C287" s="46"/>
      <c r="D287" s="46"/>
      <c r="E287" s="46"/>
      <c r="F287" s="108"/>
      <c r="G287" s="117"/>
      <c r="H287" s="19"/>
      <c r="I287" s="23"/>
      <c r="J287" s="23"/>
      <c r="K287" s="23"/>
      <c r="L287" s="23"/>
      <c r="M287" s="24"/>
    </row>
    <row r="288" spans="1:14" x14ac:dyDescent="0.25">
      <c r="A288" s="20" t="s">
        <v>377</v>
      </c>
      <c r="B288" s="134" t="s">
        <v>1020</v>
      </c>
      <c r="C288" s="47">
        <f>ROW(B38)</f>
        <v>38</v>
      </c>
      <c r="D288" s="42"/>
      <c r="E288" s="42"/>
      <c r="F288" s="81"/>
      <c r="G288" s="81"/>
      <c r="H288" s="19"/>
      <c r="I288" s="27"/>
      <c r="J288" s="47"/>
      <c r="L288" s="42"/>
      <c r="M288" s="42"/>
      <c r="N288" s="42"/>
    </row>
    <row r="289" spans="1:14" x14ac:dyDescent="0.25">
      <c r="A289" s="20" t="s">
        <v>378</v>
      </c>
      <c r="B289" s="134" t="s">
        <v>1021</v>
      </c>
      <c r="C289" s="47">
        <f>ROW(B39)</f>
        <v>39</v>
      </c>
      <c r="E289" s="42"/>
      <c r="F289" s="81"/>
      <c r="H289" s="19"/>
      <c r="I289" s="27"/>
      <c r="J289" s="47"/>
      <c r="L289" s="42"/>
      <c r="M289" s="42"/>
    </row>
    <row r="290" spans="1:14" x14ac:dyDescent="0.25">
      <c r="A290" s="20" t="s">
        <v>379</v>
      </c>
      <c r="B290" s="134" t="s">
        <v>1022</v>
      </c>
      <c r="C290" s="47" t="s">
        <v>1019</v>
      </c>
      <c r="E290" s="42"/>
      <c r="F290" s="81"/>
      <c r="G290" s="110"/>
      <c r="H290" s="19"/>
      <c r="I290" s="27"/>
      <c r="J290" s="47"/>
      <c r="K290" s="47"/>
      <c r="L290" s="48"/>
      <c r="M290" s="42"/>
      <c r="N290" s="48"/>
    </row>
    <row r="291" spans="1:14" x14ac:dyDescent="0.25">
      <c r="A291" s="20" t="s">
        <v>380</v>
      </c>
      <c r="B291" s="134" t="s">
        <v>1023</v>
      </c>
      <c r="C291" s="47" t="s">
        <v>989</v>
      </c>
      <c r="D291" s="47" t="s">
        <v>993</v>
      </c>
      <c r="E291" s="48"/>
      <c r="F291" s="81"/>
      <c r="H291" s="19"/>
      <c r="I291" s="27"/>
      <c r="J291" s="47"/>
    </row>
    <row r="292" spans="1:14" x14ac:dyDescent="0.25">
      <c r="A292" s="20" t="s">
        <v>381</v>
      </c>
      <c r="B292" s="134" t="s">
        <v>1024</v>
      </c>
      <c r="C292" s="47">
        <f>ROW(B52)</f>
        <v>52</v>
      </c>
      <c r="G292" s="110"/>
      <c r="H292" s="19"/>
      <c r="I292" s="27"/>
      <c r="J292"/>
      <c r="K292" s="47"/>
      <c r="L292" s="48"/>
      <c r="N292" s="48"/>
    </row>
    <row r="293" spans="1:14" ht="30" x14ac:dyDescent="0.25">
      <c r="A293" s="20" t="s">
        <v>382</v>
      </c>
      <c r="B293" s="134" t="s">
        <v>1025</v>
      </c>
      <c r="C293" s="120" t="s">
        <v>1075</v>
      </c>
      <c r="D293" s="47" t="s">
        <v>1076</v>
      </c>
      <c r="E293" s="48"/>
      <c r="F293" s="109" t="s">
        <v>994</v>
      </c>
      <c r="G293" s="110"/>
      <c r="H293" s="19"/>
      <c r="I293" s="27"/>
      <c r="J293"/>
      <c r="K293" s="47"/>
      <c r="L293" s="48"/>
      <c r="N293" s="48"/>
    </row>
    <row r="294" spans="1:14" x14ac:dyDescent="0.25">
      <c r="A294" s="20" t="s">
        <v>383</v>
      </c>
      <c r="B294" s="134" t="s">
        <v>1026</v>
      </c>
      <c r="C294" s="135" t="s">
        <v>1027</v>
      </c>
      <c r="D294" s="47"/>
      <c r="E294" s="48"/>
      <c r="F294" s="109"/>
      <c r="G294" s="110"/>
      <c r="H294" s="19"/>
      <c r="I294" s="27"/>
      <c r="J294"/>
      <c r="K294" s="47"/>
      <c r="L294" s="48"/>
      <c r="N294" s="48"/>
    </row>
    <row r="295" spans="1:14" x14ac:dyDescent="0.25">
      <c r="A295" s="20" t="s">
        <v>384</v>
      </c>
      <c r="B295" s="134" t="s">
        <v>1028</v>
      </c>
      <c r="C295" s="120"/>
      <c r="D295" s="47"/>
      <c r="E295" s="48"/>
      <c r="F295" s="109"/>
      <c r="H295" s="19"/>
      <c r="I295" s="27"/>
      <c r="M295" s="48"/>
    </row>
    <row r="296" spans="1:14" x14ac:dyDescent="0.25">
      <c r="A296" s="20" t="s">
        <v>385</v>
      </c>
      <c r="B296" s="134" t="s">
        <v>1029</v>
      </c>
      <c r="C296" s="47" t="s">
        <v>1077</v>
      </c>
      <c r="D296" s="47" t="s">
        <v>995</v>
      </c>
      <c r="H296" s="19"/>
      <c r="I296" s="27"/>
      <c r="J296" s="47"/>
      <c r="M296" s="48"/>
    </row>
    <row r="297" spans="1:14" x14ac:dyDescent="0.25">
      <c r="A297" s="20" t="s">
        <v>386</v>
      </c>
      <c r="B297" s="134" t="s">
        <v>1030</v>
      </c>
      <c r="C297" s="47">
        <f>ROW(B111)</f>
        <v>111</v>
      </c>
      <c r="F297" s="110"/>
      <c r="H297" s="19"/>
      <c r="I297" s="27"/>
      <c r="J297" s="47"/>
      <c r="L297" s="48"/>
      <c r="M297" s="48"/>
    </row>
    <row r="298" spans="1:14" x14ac:dyDescent="0.25">
      <c r="A298" s="20" t="s">
        <v>387</v>
      </c>
      <c r="B298" s="134" t="s">
        <v>1031</v>
      </c>
      <c r="C298" s="47">
        <f>ROW(B163)</f>
        <v>163</v>
      </c>
      <c r="E298" s="48"/>
      <c r="F298" s="110"/>
      <c r="H298" s="19"/>
      <c r="I298" s="27"/>
      <c r="J298" s="47"/>
      <c r="L298" s="48"/>
      <c r="M298" s="48"/>
    </row>
    <row r="299" spans="1:14" x14ac:dyDescent="0.25">
      <c r="A299" s="20" t="s">
        <v>388</v>
      </c>
      <c r="B299" s="134" t="s">
        <v>1032</v>
      </c>
      <c r="C299" s="47">
        <f>ROW(B137)</f>
        <v>137</v>
      </c>
      <c r="E299" s="48"/>
      <c r="F299" s="110"/>
      <c r="H299" s="19"/>
      <c r="J299" s="47"/>
      <c r="L299" s="48"/>
    </row>
    <row r="300" spans="1:14" x14ac:dyDescent="0.25">
      <c r="A300" s="20" t="s">
        <v>389</v>
      </c>
      <c r="B300" s="134" t="s">
        <v>1033</v>
      </c>
      <c r="C300" s="47" t="s">
        <v>1034</v>
      </c>
      <c r="E300" s="48"/>
      <c r="F300" s="110"/>
      <c r="H300" s="19"/>
      <c r="J300" s="47"/>
      <c r="L300" s="48"/>
    </row>
    <row r="301" spans="1:14" ht="30" x14ac:dyDescent="0.25">
      <c r="A301" s="20" t="s">
        <v>1047</v>
      </c>
      <c r="B301" s="134" t="s">
        <v>1074</v>
      </c>
      <c r="C301" s="47" t="s">
        <v>1035</v>
      </c>
      <c r="D301" s="47" t="s">
        <v>1036</v>
      </c>
      <c r="E301" s="47"/>
      <c r="F301" s="110" t="s">
        <v>1037</v>
      </c>
      <c r="H301" s="19"/>
      <c r="J301" s="47"/>
      <c r="L301" s="48"/>
    </row>
    <row r="302" spans="1:14" x14ac:dyDescent="0.25">
      <c r="A302" s="20" t="s">
        <v>1048</v>
      </c>
      <c r="B302" s="134" t="s">
        <v>1038</v>
      </c>
      <c r="C302" s="47" t="s">
        <v>1039</v>
      </c>
      <c r="E302" s="48"/>
      <c r="H302" s="19"/>
      <c r="I302" s="27"/>
      <c r="J302" s="47"/>
      <c r="L302" s="48"/>
    </row>
    <row r="303" spans="1:14" x14ac:dyDescent="0.25">
      <c r="A303" s="20" t="s">
        <v>1049</v>
      </c>
      <c r="B303" s="134" t="s">
        <v>1040</v>
      </c>
      <c r="C303" s="47">
        <f>ROW(B65)</f>
        <v>65</v>
      </c>
      <c r="E303" s="48"/>
      <c r="H303" s="19"/>
      <c r="I303" s="27"/>
      <c r="J303" s="47"/>
      <c r="L303" s="48"/>
    </row>
    <row r="304" spans="1:14" x14ac:dyDescent="0.25">
      <c r="A304" s="20" t="s">
        <v>1050</v>
      </c>
      <c r="B304" s="134" t="s">
        <v>1041</v>
      </c>
      <c r="C304" s="47">
        <f>ROW(B88)</f>
        <v>88</v>
      </c>
      <c r="E304" s="48"/>
      <c r="H304" s="19"/>
      <c r="I304" s="27"/>
      <c r="J304" s="47"/>
      <c r="L304" s="48"/>
    </row>
    <row r="305" spans="1:13" x14ac:dyDescent="0.25">
      <c r="A305" s="20" t="s">
        <v>1051</v>
      </c>
      <c r="B305" s="134" t="s">
        <v>1042</v>
      </c>
      <c r="C305" s="47" t="s">
        <v>1084</v>
      </c>
      <c r="D305" s="47" t="s">
        <v>1085</v>
      </c>
      <c r="E305" s="48"/>
      <c r="H305" s="19"/>
      <c r="I305" s="27"/>
      <c r="J305" s="47"/>
      <c r="L305" s="48"/>
    </row>
    <row r="306" spans="1:13" x14ac:dyDescent="0.25">
      <c r="A306" s="20" t="s">
        <v>1052</v>
      </c>
      <c r="B306" s="134" t="s">
        <v>1043</v>
      </c>
      <c r="C306" s="47" t="s">
        <v>1044</v>
      </c>
      <c r="E306" s="48"/>
      <c r="H306" s="19"/>
      <c r="I306" s="27"/>
      <c r="J306" s="47"/>
      <c r="K306" s="47"/>
      <c r="L306" s="48"/>
    </row>
    <row r="307" spans="1:13" x14ac:dyDescent="0.25">
      <c r="A307" s="20" t="s">
        <v>1053</v>
      </c>
      <c r="B307" s="134" t="s">
        <v>1045</v>
      </c>
      <c r="C307" s="25" t="s">
        <v>1046</v>
      </c>
      <c r="D307" s="47" t="s">
        <v>996</v>
      </c>
      <c r="E307" s="48"/>
      <c r="H307" s="19"/>
      <c r="I307" s="27"/>
      <c r="J307" s="47"/>
      <c r="K307" s="47"/>
      <c r="L307" s="48"/>
    </row>
    <row r="308" spans="1:13" hidden="1" outlineLevel="1" x14ac:dyDescent="0.25">
      <c r="A308" s="20" t="s">
        <v>390</v>
      </c>
      <c r="B308" s="27"/>
      <c r="C308" s="47"/>
      <c r="D308" s="47"/>
      <c r="E308" s="48"/>
      <c r="H308" s="19"/>
      <c r="I308" s="27"/>
      <c r="J308" s="47"/>
      <c r="K308" s="47"/>
      <c r="L308" s="48"/>
    </row>
    <row r="309" spans="1:13" hidden="1" outlineLevel="1" x14ac:dyDescent="0.25">
      <c r="A309" s="20" t="s">
        <v>391</v>
      </c>
      <c r="B309" s="27"/>
      <c r="C309" s="47"/>
      <c r="D309" s="47"/>
      <c r="E309" s="48"/>
      <c r="H309" s="19"/>
      <c r="I309" s="27"/>
      <c r="J309" s="47"/>
      <c r="K309" s="47"/>
      <c r="L309" s="48"/>
    </row>
    <row r="310" spans="1:13" hidden="1" outlineLevel="1" x14ac:dyDescent="0.25">
      <c r="A310" s="20" t="s">
        <v>392</v>
      </c>
      <c r="B310" s="27"/>
      <c r="C310" s="47"/>
      <c r="D310" s="47"/>
      <c r="E310" s="48"/>
      <c r="H310" s="19"/>
      <c r="I310" s="27"/>
      <c r="J310" s="47"/>
      <c r="K310" s="47"/>
      <c r="L310" s="48"/>
    </row>
    <row r="311" spans="1:13" hidden="1" outlineLevel="1" x14ac:dyDescent="0.25">
      <c r="A311" s="20" t="s">
        <v>393</v>
      </c>
      <c r="B311" s="27"/>
      <c r="C311" s="47"/>
      <c r="D311" s="47"/>
      <c r="E311" s="48"/>
      <c r="H311" s="19"/>
      <c r="I311" s="27"/>
      <c r="J311" s="47"/>
      <c r="K311" s="47"/>
      <c r="L311" s="48"/>
    </row>
    <row r="312" spans="1:13" hidden="1" outlineLevel="1" x14ac:dyDescent="0.25">
      <c r="A312" s="20" t="s">
        <v>394</v>
      </c>
      <c r="B312" s="27"/>
      <c r="C312" s="47"/>
      <c r="D312" s="47"/>
      <c r="E312" s="48"/>
      <c r="H312" s="19"/>
      <c r="I312" s="27"/>
      <c r="J312" s="47"/>
      <c r="K312" s="47"/>
      <c r="L312" s="48"/>
    </row>
    <row r="313" spans="1:13" hidden="1" outlineLevel="1" x14ac:dyDescent="0.25">
      <c r="A313" s="20" t="s">
        <v>395</v>
      </c>
      <c r="B313" s="27"/>
      <c r="C313" s="47"/>
      <c r="D313" s="47"/>
      <c r="E313" s="48"/>
      <c r="H313" s="19"/>
      <c r="I313" s="27"/>
      <c r="J313" s="47"/>
      <c r="K313" s="47"/>
      <c r="L313" s="48"/>
    </row>
    <row r="314" spans="1:13" hidden="1" outlineLevel="1" x14ac:dyDescent="0.25">
      <c r="A314" s="20" t="s">
        <v>396</v>
      </c>
      <c r="B314" s="27"/>
      <c r="C314" s="47"/>
      <c r="D314" s="47"/>
      <c r="E314" s="48"/>
      <c r="H314" s="19"/>
      <c r="I314" s="27"/>
      <c r="J314" s="47"/>
      <c r="K314" s="47"/>
      <c r="L314" s="48"/>
    </row>
    <row r="315" spans="1:13" hidden="1" outlineLevel="1" x14ac:dyDescent="0.25">
      <c r="A315" s="20" t="s">
        <v>397</v>
      </c>
      <c r="B315" s="27"/>
      <c r="C315" s="47"/>
      <c r="D315" s="47"/>
      <c r="E315" s="48"/>
      <c r="H315" s="19"/>
      <c r="I315" s="27"/>
      <c r="J315" s="47"/>
      <c r="K315" s="47"/>
      <c r="L315" s="48"/>
    </row>
    <row r="316" spans="1:13" hidden="1" outlineLevel="1" x14ac:dyDescent="0.25">
      <c r="A316" s="20" t="s">
        <v>398</v>
      </c>
      <c r="B316" s="27"/>
      <c r="C316" s="47"/>
      <c r="D316" s="47"/>
      <c r="E316" s="48"/>
      <c r="H316" s="19"/>
      <c r="I316" s="27"/>
      <c r="J316" s="47"/>
      <c r="K316" s="47"/>
      <c r="L316" s="48"/>
    </row>
    <row r="317" spans="1:13" hidden="1" outlineLevel="1" x14ac:dyDescent="0.25">
      <c r="A317" s="20" t="s">
        <v>399</v>
      </c>
      <c r="H317" s="19"/>
    </row>
    <row r="318" spans="1:13" ht="37.5" collapsed="1" x14ac:dyDescent="0.25">
      <c r="A318" s="70"/>
      <c r="B318" s="69" t="s">
        <v>21</v>
      </c>
      <c r="C318" s="70"/>
      <c r="D318" s="70"/>
      <c r="E318" s="70"/>
      <c r="F318" s="101"/>
      <c r="G318" s="112"/>
      <c r="H318" s="19"/>
      <c r="I318" s="23"/>
      <c r="J318" s="24"/>
      <c r="K318" s="24"/>
      <c r="L318" s="24"/>
      <c r="M318" s="24"/>
    </row>
    <row r="319" spans="1:13" x14ac:dyDescent="0.25">
      <c r="A319" s="20" t="s">
        <v>5</v>
      </c>
      <c r="B319" s="31" t="s">
        <v>400</v>
      </c>
      <c r="C319" s="20">
        <v>0</v>
      </c>
      <c r="H319" s="19"/>
      <c r="I319" s="31"/>
      <c r="J319" s="47"/>
    </row>
    <row r="320" spans="1:13" hidden="1" outlineLevel="1" x14ac:dyDescent="0.25">
      <c r="A320" s="20" t="s">
        <v>401</v>
      </c>
      <c r="B320" s="31"/>
      <c r="C320" s="47"/>
      <c r="H320" s="19"/>
      <c r="I320" s="31"/>
      <c r="J320" s="47"/>
    </row>
    <row r="321" spans="1:13" hidden="1" outlineLevel="1" x14ac:dyDescent="0.25">
      <c r="A321" s="20" t="s">
        <v>402</v>
      </c>
      <c r="B321" s="31"/>
      <c r="C321" s="47"/>
      <c r="H321" s="19"/>
      <c r="I321" s="31"/>
      <c r="J321" s="47"/>
    </row>
    <row r="322" spans="1:13" hidden="1" outlineLevel="1" x14ac:dyDescent="0.25">
      <c r="A322" s="20" t="s">
        <v>403</v>
      </c>
      <c r="B322" s="31"/>
      <c r="C322" s="47"/>
      <c r="H322" s="19"/>
      <c r="I322" s="31"/>
      <c r="J322" s="47"/>
    </row>
    <row r="323" spans="1:13" hidden="1" outlineLevel="1" x14ac:dyDescent="0.25">
      <c r="A323" s="20" t="s">
        <v>404</v>
      </c>
      <c r="B323" s="31"/>
      <c r="C323" s="47"/>
      <c r="H323" s="19"/>
      <c r="I323" s="31"/>
      <c r="J323" s="47"/>
    </row>
    <row r="324" spans="1:13" hidden="1" outlineLevel="1" x14ac:dyDescent="0.25">
      <c r="A324" s="20" t="s">
        <v>405</v>
      </c>
      <c r="B324" s="31"/>
      <c r="C324" s="47"/>
      <c r="H324" s="19"/>
      <c r="I324" s="31"/>
      <c r="J324" s="47"/>
    </row>
    <row r="325" spans="1:13" hidden="1" outlineLevel="1" x14ac:dyDescent="0.25">
      <c r="A325" s="20" t="s">
        <v>406</v>
      </c>
      <c r="B325" s="31"/>
      <c r="C325" s="47"/>
      <c r="H325" s="19"/>
      <c r="I325" s="31"/>
      <c r="J325" s="47"/>
    </row>
    <row r="326" spans="1:13" ht="18.75" collapsed="1" x14ac:dyDescent="0.25">
      <c r="A326" s="70"/>
      <c r="B326" s="69" t="s">
        <v>22</v>
      </c>
      <c r="C326" s="70"/>
      <c r="D326" s="70"/>
      <c r="E326" s="70"/>
      <c r="F326" s="101"/>
      <c r="G326" s="112"/>
      <c r="H326" s="19"/>
      <c r="I326" s="23"/>
      <c r="J326" s="24"/>
      <c r="K326" s="24"/>
      <c r="L326" s="24"/>
      <c r="M326" s="24"/>
    </row>
    <row r="327" spans="1:13" x14ac:dyDescent="0.25">
      <c r="A327" s="73"/>
      <c r="B327" s="74" t="s">
        <v>407</v>
      </c>
      <c r="C327" s="73"/>
      <c r="D327" s="73"/>
      <c r="E327" s="75"/>
      <c r="F327" s="102"/>
      <c r="G327" s="102"/>
      <c r="H327" s="19"/>
      <c r="L327" s="19"/>
      <c r="M327" s="19"/>
    </row>
    <row r="328" spans="1:13" x14ac:dyDescent="0.25">
      <c r="A328" s="20" t="s">
        <v>408</v>
      </c>
      <c r="B328" s="27" t="s">
        <v>409</v>
      </c>
      <c r="C328" s="27"/>
      <c r="H328" s="19"/>
    </row>
    <row r="329" spans="1:13" x14ac:dyDescent="0.25">
      <c r="A329" s="20" t="s">
        <v>410</v>
      </c>
      <c r="B329" s="27" t="s">
        <v>411</v>
      </c>
      <c r="C329" s="27"/>
      <c r="H329" s="19"/>
    </row>
    <row r="330" spans="1:13" x14ac:dyDescent="0.25">
      <c r="A330" s="20" t="s">
        <v>412</v>
      </c>
      <c r="B330" s="27" t="s">
        <v>413</v>
      </c>
      <c r="C330" s="27"/>
      <c r="H330" s="19"/>
    </row>
    <row r="331" spans="1:13" x14ac:dyDescent="0.25">
      <c r="A331" s="20" t="s">
        <v>414</v>
      </c>
      <c r="B331" s="27" t="s">
        <v>415</v>
      </c>
      <c r="H331" s="19"/>
    </row>
    <row r="332" spans="1:13" x14ac:dyDescent="0.25">
      <c r="A332" s="20" t="s">
        <v>416</v>
      </c>
      <c r="B332" s="27" t="s">
        <v>417</v>
      </c>
      <c r="H332" s="19"/>
    </row>
    <row r="333" spans="1:13" x14ac:dyDescent="0.25">
      <c r="A333" s="20" t="s">
        <v>418</v>
      </c>
      <c r="B333" s="27" t="s">
        <v>419</v>
      </c>
      <c r="H333" s="19"/>
    </row>
    <row r="334" spans="1:13" x14ac:dyDescent="0.25">
      <c r="A334" s="20" t="s">
        <v>420</v>
      </c>
      <c r="B334" s="27" t="s">
        <v>421</v>
      </c>
      <c r="H334" s="19"/>
    </row>
    <row r="335" spans="1:13" x14ac:dyDescent="0.25">
      <c r="A335" s="20" t="s">
        <v>422</v>
      </c>
      <c r="B335" s="27" t="s">
        <v>423</v>
      </c>
      <c r="H335" s="19"/>
    </row>
    <row r="336" spans="1:13" x14ac:dyDescent="0.25">
      <c r="A336" s="20" t="s">
        <v>424</v>
      </c>
      <c r="B336" s="27" t="s">
        <v>425</v>
      </c>
      <c r="H336" s="19"/>
    </row>
    <row r="337" spans="1:8" ht="30" x14ac:dyDescent="0.25">
      <c r="A337" s="20" t="s">
        <v>426</v>
      </c>
      <c r="B337" s="36" t="s">
        <v>997</v>
      </c>
      <c r="C337" s="20">
        <v>0</v>
      </c>
      <c r="H337" s="19"/>
    </row>
    <row r="338" spans="1:8" ht="30" x14ac:dyDescent="0.25">
      <c r="A338" s="20" t="s">
        <v>428</v>
      </c>
      <c r="B338" s="36" t="s">
        <v>1000</v>
      </c>
      <c r="C338" s="20">
        <v>0</v>
      </c>
      <c r="H338" s="19"/>
    </row>
    <row r="339" spans="1:8" hidden="1" outlineLevel="1" x14ac:dyDescent="0.25">
      <c r="A339" s="20" t="s">
        <v>429</v>
      </c>
      <c r="B339" s="36" t="s">
        <v>427</v>
      </c>
      <c r="H339" s="19"/>
    </row>
    <row r="340" spans="1:8" hidden="1" outlineLevel="1" x14ac:dyDescent="0.25">
      <c r="A340" s="20" t="s">
        <v>430</v>
      </c>
      <c r="B340" s="36" t="s">
        <v>427</v>
      </c>
      <c r="H340" s="19"/>
    </row>
    <row r="341" spans="1:8" hidden="1" outlineLevel="1" x14ac:dyDescent="0.25">
      <c r="A341" s="20" t="s">
        <v>431</v>
      </c>
      <c r="B341" s="36" t="s">
        <v>427</v>
      </c>
      <c r="H341" s="19"/>
    </row>
    <row r="342" spans="1:8" hidden="1" outlineLevel="1" x14ac:dyDescent="0.25">
      <c r="A342" s="20" t="s">
        <v>432</v>
      </c>
      <c r="B342" s="36" t="s">
        <v>427</v>
      </c>
      <c r="H342" s="19"/>
    </row>
    <row r="343" spans="1:8" hidden="1" outlineLevel="1" x14ac:dyDescent="0.25">
      <c r="A343" s="20" t="s">
        <v>433</v>
      </c>
      <c r="B343" s="36" t="s">
        <v>427</v>
      </c>
      <c r="H343" s="19"/>
    </row>
    <row r="344" spans="1:8" hidden="1" outlineLevel="1" x14ac:dyDescent="0.25">
      <c r="A344" s="20" t="s">
        <v>434</v>
      </c>
      <c r="B344" s="36" t="s">
        <v>427</v>
      </c>
      <c r="H344" s="19"/>
    </row>
    <row r="345" spans="1:8" hidden="1" outlineLevel="1" x14ac:dyDescent="0.25">
      <c r="A345" s="20" t="s">
        <v>435</v>
      </c>
      <c r="B345" s="36" t="s">
        <v>427</v>
      </c>
      <c r="H345" s="19"/>
    </row>
    <row r="346" spans="1:8" hidden="1" outlineLevel="1" x14ac:dyDescent="0.25">
      <c r="A346" s="20" t="s">
        <v>436</v>
      </c>
      <c r="B346" s="36" t="s">
        <v>427</v>
      </c>
      <c r="H346" s="19"/>
    </row>
    <row r="347" spans="1:8" hidden="1" outlineLevel="1" x14ac:dyDescent="0.25">
      <c r="A347" s="20" t="s">
        <v>437</v>
      </c>
      <c r="B347" s="36" t="s">
        <v>427</v>
      </c>
      <c r="H347" s="19"/>
    </row>
    <row r="348" spans="1:8" hidden="1" outlineLevel="1" x14ac:dyDescent="0.25">
      <c r="A348" s="20" t="s">
        <v>438</v>
      </c>
      <c r="B348" s="36" t="s">
        <v>427</v>
      </c>
      <c r="H348" s="19"/>
    </row>
    <row r="349" spans="1:8" hidden="1" outlineLevel="1" x14ac:dyDescent="0.25">
      <c r="A349" s="20" t="s">
        <v>439</v>
      </c>
      <c r="B349" s="36" t="s">
        <v>427</v>
      </c>
      <c r="H349" s="19"/>
    </row>
    <row r="350" spans="1:8" hidden="1" outlineLevel="1" x14ac:dyDescent="0.25">
      <c r="A350" s="20" t="s">
        <v>440</v>
      </c>
      <c r="B350" s="36" t="s">
        <v>427</v>
      </c>
      <c r="H350" s="19"/>
    </row>
    <row r="351" spans="1:8" hidden="1" outlineLevel="1" x14ac:dyDescent="0.25">
      <c r="A351" s="20" t="s">
        <v>441</v>
      </c>
      <c r="B351" s="36" t="s">
        <v>427</v>
      </c>
      <c r="H351" s="19"/>
    </row>
    <row r="352" spans="1:8" hidden="1" outlineLevel="1" x14ac:dyDescent="0.25">
      <c r="A352" s="20" t="s">
        <v>442</v>
      </c>
      <c r="B352" s="36" t="s">
        <v>427</v>
      </c>
      <c r="H352" s="19"/>
    </row>
    <row r="353" spans="1:8" hidden="1" outlineLevel="1" x14ac:dyDescent="0.25">
      <c r="A353" s="20" t="s">
        <v>443</v>
      </c>
      <c r="B353" s="36" t="s">
        <v>427</v>
      </c>
      <c r="H353" s="19"/>
    </row>
    <row r="354" spans="1:8" hidden="1" outlineLevel="1" x14ac:dyDescent="0.25">
      <c r="A354" s="20" t="s">
        <v>444</v>
      </c>
      <c r="B354" s="36" t="s">
        <v>427</v>
      </c>
      <c r="H354" s="19"/>
    </row>
    <row r="355" spans="1:8" hidden="1" outlineLevel="1" x14ac:dyDescent="0.25">
      <c r="A355" s="20" t="s">
        <v>445</v>
      </c>
      <c r="B355" s="36" t="s">
        <v>427</v>
      </c>
      <c r="H355" s="19"/>
    </row>
    <row r="356" spans="1:8" hidden="1" outlineLevel="1" x14ac:dyDescent="0.25">
      <c r="A356" s="20" t="s">
        <v>446</v>
      </c>
      <c r="B356" s="36" t="s">
        <v>427</v>
      </c>
      <c r="H356" s="19"/>
    </row>
    <row r="357" spans="1:8" hidden="1" outlineLevel="1" x14ac:dyDescent="0.25">
      <c r="A357" s="20" t="s">
        <v>447</v>
      </c>
      <c r="B357" s="36" t="s">
        <v>427</v>
      </c>
      <c r="H357" s="19"/>
    </row>
    <row r="358" spans="1:8" hidden="1" outlineLevel="1" x14ac:dyDescent="0.25">
      <c r="A358" s="20" t="s">
        <v>448</v>
      </c>
      <c r="B358" s="36" t="s">
        <v>427</v>
      </c>
      <c r="H358" s="19"/>
    </row>
    <row r="359" spans="1:8" hidden="1" outlineLevel="1" x14ac:dyDescent="0.25">
      <c r="A359" s="20" t="s">
        <v>449</v>
      </c>
      <c r="B359" s="36" t="s">
        <v>427</v>
      </c>
      <c r="H359" s="19"/>
    </row>
    <row r="360" spans="1:8" hidden="1" outlineLevel="1" x14ac:dyDescent="0.25">
      <c r="A360" s="20" t="s">
        <v>450</v>
      </c>
      <c r="B360" s="36" t="s">
        <v>427</v>
      </c>
      <c r="H360" s="19"/>
    </row>
    <row r="361" spans="1:8" hidden="1" outlineLevel="1" x14ac:dyDescent="0.25">
      <c r="A361" s="20" t="s">
        <v>451</v>
      </c>
      <c r="B361" s="36" t="s">
        <v>427</v>
      </c>
      <c r="H361" s="19"/>
    </row>
    <row r="362" spans="1:8" hidden="1" outlineLevel="1" x14ac:dyDescent="0.25">
      <c r="A362" s="20" t="s">
        <v>452</v>
      </c>
      <c r="B362" s="36" t="s">
        <v>427</v>
      </c>
      <c r="H362" s="19"/>
    </row>
    <row r="363" spans="1:8" hidden="1" outlineLevel="1" x14ac:dyDescent="0.25">
      <c r="A363" s="20" t="s">
        <v>453</v>
      </c>
      <c r="B363" s="36" t="s">
        <v>427</v>
      </c>
      <c r="H363" s="19"/>
    </row>
    <row r="364" spans="1:8" hidden="1" outlineLevel="1" x14ac:dyDescent="0.25">
      <c r="A364" s="20" t="s">
        <v>454</v>
      </c>
      <c r="B364" s="36" t="s">
        <v>427</v>
      </c>
      <c r="H364" s="19"/>
    </row>
    <row r="365" spans="1:8" hidden="1" outlineLevel="1" x14ac:dyDescent="0.25">
      <c r="A365" s="20" t="s">
        <v>455</v>
      </c>
      <c r="B365" s="36" t="s">
        <v>427</v>
      </c>
      <c r="H365" s="19"/>
    </row>
    <row r="366" spans="1:8" hidden="1" outlineLevel="1" x14ac:dyDescent="0.25">
      <c r="A366" s="20" t="s">
        <v>456</v>
      </c>
      <c r="B366" s="36" t="s">
        <v>427</v>
      </c>
      <c r="H366" s="19"/>
    </row>
    <row r="367" spans="1:8" hidden="1" outlineLevel="1" x14ac:dyDescent="0.25">
      <c r="A367" s="20" t="s">
        <v>457</v>
      </c>
      <c r="B367" s="36" t="s">
        <v>427</v>
      </c>
      <c r="H367" s="19"/>
    </row>
    <row r="368" spans="1:8" hidden="1" outlineLevel="1" x14ac:dyDescent="0.25">
      <c r="A368" s="20" t="s">
        <v>458</v>
      </c>
      <c r="B368" s="36" t="s">
        <v>427</v>
      </c>
      <c r="H368" s="19"/>
    </row>
    <row r="369" spans="1:8" hidden="1" outlineLevel="1" x14ac:dyDescent="0.25">
      <c r="A369" s="20" t="s">
        <v>459</v>
      </c>
      <c r="B369" s="36" t="s">
        <v>427</v>
      </c>
      <c r="H369" s="19"/>
    </row>
    <row r="370" spans="1:8" hidden="1" outlineLevel="1" x14ac:dyDescent="0.25">
      <c r="A370" s="20" t="s">
        <v>460</v>
      </c>
      <c r="B370" s="36" t="s">
        <v>427</v>
      </c>
      <c r="H370" s="19"/>
    </row>
    <row r="371" spans="1:8" hidden="1" outlineLevel="1" x14ac:dyDescent="0.25">
      <c r="A371" s="20" t="s">
        <v>461</v>
      </c>
      <c r="B371" s="36" t="s">
        <v>427</v>
      </c>
      <c r="H371" s="19"/>
    </row>
    <row r="372" spans="1:8" hidden="1" outlineLevel="1" x14ac:dyDescent="0.25">
      <c r="A372" s="20" t="s">
        <v>462</v>
      </c>
      <c r="B372" s="36" t="s">
        <v>427</v>
      </c>
      <c r="H372" s="19"/>
    </row>
    <row r="373" spans="1:8" collapsed="1" x14ac:dyDescent="0.25">
      <c r="H373" s="19"/>
    </row>
    <row r="374" spans="1:8" x14ac:dyDescent="0.25">
      <c r="H374" s="19"/>
    </row>
    <row r="375" spans="1:8" x14ac:dyDescent="0.25">
      <c r="H375" s="19"/>
    </row>
    <row r="376" spans="1:8" x14ac:dyDescent="0.25">
      <c r="H376" s="19"/>
    </row>
    <row r="377" spans="1:8" x14ac:dyDescent="0.25">
      <c r="H377" s="19"/>
    </row>
    <row r="378" spans="1:8" x14ac:dyDescent="0.25">
      <c r="H378" s="19"/>
    </row>
    <row r="379" spans="1:8" x14ac:dyDescent="0.25">
      <c r="H379" s="19"/>
    </row>
    <row r="380" spans="1:8" x14ac:dyDescent="0.25">
      <c r="H380" s="19"/>
    </row>
    <row r="381" spans="1:8" x14ac:dyDescent="0.25">
      <c r="H381" s="19"/>
    </row>
    <row r="382" spans="1:8" x14ac:dyDescent="0.25">
      <c r="H382" s="19"/>
    </row>
    <row r="383" spans="1:8" x14ac:dyDescent="0.25">
      <c r="H383" s="19"/>
    </row>
    <row r="384" spans="1:8" x14ac:dyDescent="0.25">
      <c r="H384" s="19"/>
    </row>
    <row r="385" spans="8:8" x14ac:dyDescent="0.25">
      <c r="H385" s="19"/>
    </row>
    <row r="386" spans="8:8" x14ac:dyDescent="0.25">
      <c r="H386" s="19"/>
    </row>
    <row r="387" spans="8:8" x14ac:dyDescent="0.25">
      <c r="H387" s="19"/>
    </row>
    <row r="388" spans="8:8" x14ac:dyDescent="0.25">
      <c r="H388" s="19"/>
    </row>
    <row r="389" spans="8:8" x14ac:dyDescent="0.25">
      <c r="H389" s="19"/>
    </row>
    <row r="390" spans="8:8" x14ac:dyDescent="0.25">
      <c r="H390" s="19"/>
    </row>
    <row r="391" spans="8:8" x14ac:dyDescent="0.25">
      <c r="H391" s="19"/>
    </row>
    <row r="392" spans="8:8" x14ac:dyDescent="0.25">
      <c r="H392" s="19"/>
    </row>
    <row r="393" spans="8:8" x14ac:dyDescent="0.25">
      <c r="H393" s="19"/>
    </row>
    <row r="394" spans="8:8" x14ac:dyDescent="0.25">
      <c r="H394" s="19"/>
    </row>
    <row r="395" spans="8:8" x14ac:dyDescent="0.25">
      <c r="H395" s="19"/>
    </row>
    <row r="396" spans="8:8" x14ac:dyDescent="0.25">
      <c r="H396" s="19"/>
    </row>
    <row r="397" spans="8:8" x14ac:dyDescent="0.25">
      <c r="H397" s="19"/>
    </row>
    <row r="398" spans="8:8" x14ac:dyDescent="0.25">
      <c r="H398" s="19"/>
    </row>
    <row r="399" spans="8:8" x14ac:dyDescent="0.25">
      <c r="H399" s="19"/>
    </row>
    <row r="400" spans="8:8" x14ac:dyDescent="0.25">
      <c r="H400" s="19"/>
    </row>
    <row r="401" spans="8:8" x14ac:dyDescent="0.25">
      <c r="H401" s="19"/>
    </row>
    <row r="402" spans="8:8" x14ac:dyDescent="0.25">
      <c r="H402" s="19"/>
    </row>
    <row r="403" spans="8:8" x14ac:dyDescent="0.25">
      <c r="H403" s="19"/>
    </row>
    <row r="404" spans="8:8" x14ac:dyDescent="0.25">
      <c r="H404" s="19"/>
    </row>
    <row r="405" spans="8:8" x14ac:dyDescent="0.25">
      <c r="H405" s="19"/>
    </row>
    <row r="406" spans="8:8" x14ac:dyDescent="0.25">
      <c r="H406" s="19"/>
    </row>
    <row r="407" spans="8:8" x14ac:dyDescent="0.25">
      <c r="H407" s="19"/>
    </row>
    <row r="408" spans="8:8" x14ac:dyDescent="0.25">
      <c r="H408" s="19"/>
    </row>
    <row r="409" spans="8:8" x14ac:dyDescent="0.25">
      <c r="H409" s="19"/>
    </row>
    <row r="410" spans="8:8" x14ac:dyDescent="0.25">
      <c r="H410" s="19"/>
    </row>
    <row r="411" spans="8:8" x14ac:dyDescent="0.25">
      <c r="H411" s="19"/>
    </row>
    <row r="412" spans="8:8" x14ac:dyDescent="0.25">
      <c r="H412" s="19"/>
    </row>
    <row r="413" spans="8:8" x14ac:dyDescent="0.25">
      <c r="H413" s="19"/>
    </row>
    <row r="414" spans="8:8" x14ac:dyDescent="0.25">
      <c r="H414" s="19"/>
    </row>
    <row r="415" spans="8:8" x14ac:dyDescent="0.25">
      <c r="H415" s="19"/>
    </row>
    <row r="416" spans="8:8" x14ac:dyDescent="0.25">
      <c r="H416" s="19"/>
    </row>
    <row r="417" spans="8:8" x14ac:dyDescent="0.25">
      <c r="H417" s="19"/>
    </row>
    <row r="418" spans="8:8" x14ac:dyDescent="0.25">
      <c r="H418" s="19"/>
    </row>
    <row r="419" spans="8:8" x14ac:dyDescent="0.25">
      <c r="H419" s="19"/>
    </row>
    <row r="420" spans="8:8" x14ac:dyDescent="0.25">
      <c r="H420" s="19"/>
    </row>
  </sheetData>
  <hyperlinks>
    <hyperlink ref="B6" location="'A. ATT General'!B13" display="1. Basic Facts" xr:uid="{00000000-0004-0000-0100-000000000000}"/>
    <hyperlink ref="B7" location="'A. ATT General'!B26" display="2. Regulatory Summary" xr:uid="{00000000-0004-0000-0100-000001000000}"/>
    <hyperlink ref="B8" location="'A. ATT General'!B36" display="3. General Cover Pool / Covered Bond Information" xr:uid="{00000000-0004-0000-0100-000002000000}"/>
    <hyperlink ref="B9" location="'A. ATT General'!B285" display="4. Compliance Art 14 CBD Check table" xr:uid="{00000000-0004-0000-0100-000003000000}"/>
    <hyperlink ref="B11" location="'A. ATT General'!B326" display="6. Other relevant information" xr:uid="{00000000-0004-0000-0100-000004000000}"/>
    <hyperlink ref="B27" r:id="rId1" display="UCITS Compliance" xr:uid="{00000000-0004-0000-0100-000010000000}"/>
    <hyperlink ref="B28" r:id="rId2" display="CRR Compliance" xr:uid="{00000000-0004-0000-0100-000011000000}"/>
    <hyperlink ref="B29" r:id="rId3" xr:uid="{00000000-0004-0000-0100-000012000000}"/>
    <hyperlink ref="B10" location="'A. ATT General'!B318" display="5. References to Capital Requirements Regulation (CRR) 129(1)" xr:uid="{00000000-0004-0000-0100-000013000000}"/>
    <hyperlink ref="C16" r:id="rId4" xr:uid="{00000000-0004-0000-0100-00001A000000}"/>
    <hyperlink ref="C229" location="'D1. Bond List'!A1" display="D1. Bond List" xr:uid="{822470FF-6B38-44D3-8AD9-88C310B80B47}"/>
    <hyperlink ref="C289" location="'A. ATT General'!B39" display="'A. ATT General'!B39" xr:uid="{56D471BD-2CED-4496-80E0-82316E2D31E3}"/>
    <hyperlink ref="C291" location="'B1. ATT Mortgage Assets'!B43" display="43 for Mortgage Assets" xr:uid="{CC55B262-1610-4AB6-871F-80A2FC57D3EA}"/>
    <hyperlink ref="D291" location="'A. ATT General'!D290" display="48 for Public Sector Assets" xr:uid="{EB16B71D-4A79-433C-B8CF-601E4DCBB933}"/>
    <hyperlink ref="C292" location="'A. ATT General'!B52" display="'A. ATT General'!B52" xr:uid="{54FC7080-BB57-4D5E-A74F-EFB936951F46}"/>
    <hyperlink ref="C298" location="'A. ATT General'!B163" display="'A. ATT General'!B163" xr:uid="{69753FB7-BA91-4D72-98CE-3BEDE68C0941}"/>
    <hyperlink ref="C299" location="'A. ATT General'!B137" display="'A. ATT General'!B137" xr:uid="{46D99EA0-ADBD-4143-8D15-183245B03EEE}"/>
    <hyperlink ref="C303" location="'A. ATT General'!B65" display="'A. ATT General'!B65" xr:uid="{AE732C2C-DB91-418E-B88B-F72CE501602E}"/>
    <hyperlink ref="C304" location="'A. ATT General'!B88" display="'A. ATT General'!B88" xr:uid="{DA2E4713-4BB4-4CE6-9C17-95C544610864}"/>
    <hyperlink ref="D307" location="'A. ATT General'!D300" display="166 for Public Sector Assets" xr:uid="{929A5A87-CB46-41B3-820D-9F7E8A9B4131}"/>
    <hyperlink ref="F293" location="'A. ATT General'!F292" display="18 for Public Sector Assets" xr:uid="{5CED726F-D233-419D-90C4-132A4B0BF459}"/>
    <hyperlink ref="D293" location="'B1. ATT Mortgage Assets'!B267" display="'B1. ATT Mortgage Assets'!B267" xr:uid="{C5C3FA39-3FDB-439B-AEAD-DB2A5130EE4F}"/>
    <hyperlink ref="C293" location="'B1. ATT Mortgage Assets'!B166" display="'B1. ATT Mortgage Assets'!B166" xr:uid="{571E2F43-9847-4775-BE91-9FFFD15674F7}"/>
    <hyperlink ref="C296" location="'B1. ATT Mortgage Assets'!B130" display="'B1. ATT Mortgage Assets'!B130" xr:uid="{2E64EC0C-9778-4EC8-A63A-119CEFE72C23}"/>
    <hyperlink ref="C288" location="'A. ATT General'!B38" display="'A. ATT General'!B38" xr:uid="{1D9E6322-D260-43C4-992B-37E2BAA3E06C}"/>
    <hyperlink ref="C297" location="'A. ATT General'!B111" display="'A. ATT General'!B111" xr:uid="{E1E40648-52C3-4EBC-8B6A-4824FFF37F16}"/>
    <hyperlink ref="D296" location="'A. ATT General'!D293" display="129 for Public Sector Assets" xr:uid="{F9CCD4C9-CA86-4F4A-9A2E-26DFDFABB2F4}"/>
    <hyperlink ref="C302" location="'C. ATT Harmonised Glossary'!A18" display="18 for Harmonised Glossary" xr:uid="{C7010D6B-A084-4042-A36A-8A53C06F5577}"/>
    <hyperlink ref="C290" location="'D1. Bond List'!A1" display="D1. Bond List" xr:uid="{189698EC-1EC9-4091-9805-3500491C47AE}"/>
    <hyperlink ref="C294" location="'C. ATT Harmonised Glossary'!A20" display="20 Harmonised Glossary" xr:uid="{9922DBD4-A6C0-47C9-A9AC-9BEECA2432D0}"/>
    <hyperlink ref="C300" location="'A. ATT General'!A221" display="221 Liquidity buffer" xr:uid="{6A334D64-6D2D-41CA-9AF4-B018AF06D51B}"/>
    <hyperlink ref="F301" location="'B2. ATT Public Sector Assets'!A147" display="147 Public Sector Assets" xr:uid="{752909A5-477F-4D11-823E-A8CB20B9E1B8}"/>
    <hyperlink ref="C301" location="'B1. ATT Mortgage Assets'!A196" display="196 Residential Mortgage Assets" xr:uid="{82D36BB3-A866-4C11-9850-60FDAD933844}"/>
    <hyperlink ref="D301" location="'B1. ATT Mortgage Assets'!A297" display="297 Commercial Mortgage Assets" xr:uid="{B1E260F8-ECA3-40FE-B831-E7078C537640}"/>
    <hyperlink ref="C306" location="'A. ATT General'!A44" display="44 Over-collateralisation (OC) " xr:uid="{7C585B03-0565-4DDA-8D05-809F25927446}"/>
    <hyperlink ref="C307" location="'B1. ATT Mortgage Assets'!A162" display="162 Mortgage Assets" xr:uid="{50F1B273-A40C-439B-81A8-66B71B3BBD86}"/>
    <hyperlink ref="C305" location="'C. ATT Harmonised Glossary'!A12" display="12 Harmonised Glossary - HG.1.7" xr:uid="{27F8BF12-F194-4FCF-9DCC-6824C60290BF}"/>
    <hyperlink ref="D305" location="'C. ATT Harmonised Glossary'!A35" display="12 Harmonised Glossary - OHG.3.1" xr:uid="{523EA0B3-F51F-4BED-868D-50AB9FE4BF46}"/>
  </hyperlinks>
  <pageMargins left="0.25" right="0.25" top="0.75" bottom="0.75" header="0.3" footer="0.3"/>
  <pageSetup paperSize="8" scale="63" fitToHeight="3"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N368"/>
  <sheetViews>
    <sheetView zoomScaleNormal="100" zoomScalePageLayoutView="50" workbookViewId="0"/>
  </sheetViews>
  <sheetFormatPr baseColWidth="10" defaultColWidth="8.85546875" defaultRowHeight="15" outlineLevelRow="1" x14ac:dyDescent="0.25"/>
  <cols>
    <col min="1" max="1" width="13.85546875" style="20" customWidth="1"/>
    <col min="2" max="2" width="60.85546875" style="20" customWidth="1"/>
    <col min="3" max="3" width="37" style="20" customWidth="1"/>
    <col min="4" max="4" width="32.42578125" style="20" customWidth="1"/>
    <col min="5" max="5" width="6.7109375" style="20" customWidth="1"/>
    <col min="6" max="6" width="33.85546875" style="20" customWidth="1"/>
    <col min="7" max="7" width="41.5703125" style="19" customWidth="1"/>
    <col min="8" max="16384" width="8.85546875" style="37"/>
  </cols>
  <sheetData>
    <row r="1" spans="1:7" ht="31.5" x14ac:dyDescent="0.25">
      <c r="A1" s="18" t="s">
        <v>985</v>
      </c>
      <c r="B1" s="18"/>
      <c r="C1" s="19"/>
      <c r="D1" s="19"/>
      <c r="E1" s="19"/>
      <c r="F1" s="38"/>
    </row>
    <row r="2" spans="1:7" ht="15.75" thickBot="1" x14ac:dyDescent="0.3">
      <c r="A2" s="19"/>
      <c r="B2" s="19"/>
      <c r="C2" s="19"/>
      <c r="D2" s="19"/>
      <c r="E2" s="19"/>
      <c r="F2" s="19"/>
    </row>
    <row r="3" spans="1:7" ht="19.5" thickBot="1" x14ac:dyDescent="0.3">
      <c r="A3" s="21"/>
      <c r="B3" s="93" t="s">
        <v>15</v>
      </c>
      <c r="C3" s="22" t="s">
        <v>161</v>
      </c>
      <c r="D3" s="21"/>
      <c r="E3" s="21"/>
      <c r="F3" s="19"/>
      <c r="G3" s="21"/>
    </row>
    <row r="5" spans="1:7" ht="18.75" x14ac:dyDescent="0.25">
      <c r="A5" s="23"/>
      <c r="B5" s="88" t="s">
        <v>463</v>
      </c>
      <c r="C5" s="23"/>
      <c r="E5" s="24"/>
      <c r="F5" s="24"/>
    </row>
    <row r="6" spans="1:7" x14ac:dyDescent="0.25">
      <c r="B6" s="78" t="s">
        <v>464</v>
      </c>
    </row>
    <row r="7" spans="1:7" x14ac:dyDescent="0.25">
      <c r="B7" s="95" t="s">
        <v>465</v>
      </c>
    </row>
    <row r="8" spans="1:7" ht="15.75" thickBot="1" x14ac:dyDescent="0.3">
      <c r="B8" s="96" t="s">
        <v>466</v>
      </c>
    </row>
    <row r="9" spans="1:7" x14ac:dyDescent="0.25">
      <c r="B9" s="25"/>
    </row>
    <row r="10" spans="1:7" ht="49.5" customHeight="1" x14ac:dyDescent="0.25">
      <c r="A10" s="69" t="s">
        <v>23</v>
      </c>
      <c r="B10" s="69" t="s">
        <v>464</v>
      </c>
      <c r="C10" s="69"/>
      <c r="D10" s="69"/>
      <c r="E10" s="69"/>
      <c r="F10" s="69"/>
      <c r="G10" s="69"/>
    </row>
    <row r="11" spans="1:7" ht="15" customHeight="1" x14ac:dyDescent="0.25">
      <c r="A11" s="73"/>
      <c r="B11" s="74" t="s">
        <v>467</v>
      </c>
      <c r="C11" s="73" t="s">
        <v>54</v>
      </c>
      <c r="D11" s="73"/>
      <c r="E11" s="73"/>
      <c r="F11" s="76" t="s">
        <v>468</v>
      </c>
      <c r="G11" s="76"/>
    </row>
    <row r="12" spans="1:7" x14ac:dyDescent="0.25">
      <c r="A12" s="20" t="s">
        <v>469</v>
      </c>
      <c r="B12" s="20" t="s">
        <v>470</v>
      </c>
      <c r="C12" s="123">
        <v>1283.764894616075</v>
      </c>
      <c r="F12" s="33">
        <f>IF($C$15=0,"",IF(C12="[for completion]","",C12/$C$15))</f>
        <v>0.26009823968105766</v>
      </c>
    </row>
    <row r="13" spans="1:7" x14ac:dyDescent="0.25">
      <c r="A13" s="20" t="s">
        <v>471</v>
      </c>
      <c r="B13" s="20" t="s">
        <v>472</v>
      </c>
      <c r="C13" s="123">
        <v>3651.9274660484048</v>
      </c>
      <c r="F13" s="33">
        <f>IF($C$15=0,"",IF(C13="[for completion]","",C13/$C$15))</f>
        <v>0.73990176031894239</v>
      </c>
    </row>
    <row r="14" spans="1:7" x14ac:dyDescent="0.25">
      <c r="A14" s="20" t="s">
        <v>473</v>
      </c>
      <c r="B14" s="20" t="s">
        <v>86</v>
      </c>
      <c r="C14" s="123">
        <v>0</v>
      </c>
      <c r="F14" s="33">
        <f>IF($C$15=0,"",IF(C14="[for completion]","",C14/$C$15))</f>
        <v>0</v>
      </c>
    </row>
    <row r="15" spans="1:7" x14ac:dyDescent="0.25">
      <c r="A15" s="20" t="s">
        <v>474</v>
      </c>
      <c r="B15" s="49" t="s">
        <v>88</v>
      </c>
      <c r="C15" s="123">
        <f>SUM(C12:C14)</f>
        <v>4935.6923606644796</v>
      </c>
      <c r="F15" s="33">
        <f>SUM(F12:F14)</f>
        <v>1</v>
      </c>
    </row>
    <row r="16" spans="1:7" hidden="1" outlineLevel="1" x14ac:dyDescent="0.25">
      <c r="A16" s="20" t="s">
        <v>475</v>
      </c>
      <c r="B16" s="36" t="s">
        <v>90</v>
      </c>
      <c r="C16" s="83"/>
      <c r="F16" s="33">
        <f t="shared" ref="F16:F26" si="0">IF($C$15=0,"",IF(C16="[for completion]","",C16/$C$15))</f>
        <v>0</v>
      </c>
    </row>
    <row r="17" spans="1:7" hidden="1" outlineLevel="1" x14ac:dyDescent="0.25">
      <c r="A17" s="20" t="s">
        <v>476</v>
      </c>
      <c r="B17" s="36" t="s">
        <v>90</v>
      </c>
      <c r="C17" s="83"/>
      <c r="F17" s="33">
        <f t="shared" si="0"/>
        <v>0</v>
      </c>
    </row>
    <row r="18" spans="1:7" hidden="1" outlineLevel="1" x14ac:dyDescent="0.25">
      <c r="A18" s="20" t="s">
        <v>477</v>
      </c>
      <c r="B18" s="36" t="s">
        <v>90</v>
      </c>
      <c r="F18" s="33">
        <f t="shared" si="0"/>
        <v>0</v>
      </c>
    </row>
    <row r="19" spans="1:7" hidden="1" outlineLevel="1" x14ac:dyDescent="0.25">
      <c r="A19" s="20" t="s">
        <v>478</v>
      </c>
      <c r="B19" s="36" t="s">
        <v>90</v>
      </c>
      <c r="F19" s="33">
        <f t="shared" si="0"/>
        <v>0</v>
      </c>
    </row>
    <row r="20" spans="1:7" hidden="1" outlineLevel="1" x14ac:dyDescent="0.25">
      <c r="A20" s="20" t="s">
        <v>479</v>
      </c>
      <c r="B20" s="36" t="s">
        <v>90</v>
      </c>
      <c r="F20" s="33">
        <f t="shared" si="0"/>
        <v>0</v>
      </c>
    </row>
    <row r="21" spans="1:7" hidden="1" outlineLevel="1" x14ac:dyDescent="0.25">
      <c r="A21" s="20" t="s">
        <v>480</v>
      </c>
      <c r="B21" s="36" t="s">
        <v>90</v>
      </c>
      <c r="F21" s="33">
        <f t="shared" si="0"/>
        <v>0</v>
      </c>
    </row>
    <row r="22" spans="1:7" hidden="1" outlineLevel="1" x14ac:dyDescent="0.25">
      <c r="A22" s="20" t="s">
        <v>481</v>
      </c>
      <c r="B22" s="36" t="s">
        <v>90</v>
      </c>
      <c r="F22" s="33">
        <f t="shared" si="0"/>
        <v>0</v>
      </c>
    </row>
    <row r="23" spans="1:7" hidden="1" outlineLevel="1" x14ac:dyDescent="0.25">
      <c r="A23" s="20" t="s">
        <v>482</v>
      </c>
      <c r="B23" s="36" t="s">
        <v>90</v>
      </c>
      <c r="F23" s="33">
        <f t="shared" si="0"/>
        <v>0</v>
      </c>
    </row>
    <row r="24" spans="1:7" hidden="1" outlineLevel="1" x14ac:dyDescent="0.25">
      <c r="A24" s="20" t="s">
        <v>483</v>
      </c>
      <c r="B24" s="36" t="s">
        <v>90</v>
      </c>
      <c r="F24" s="33">
        <f t="shared" si="0"/>
        <v>0</v>
      </c>
    </row>
    <row r="25" spans="1:7" hidden="1" outlineLevel="1" x14ac:dyDescent="0.25">
      <c r="A25" s="20" t="s">
        <v>484</v>
      </c>
      <c r="B25" s="36" t="s">
        <v>90</v>
      </c>
      <c r="F25" s="33">
        <f t="shared" si="0"/>
        <v>0</v>
      </c>
    </row>
    <row r="26" spans="1:7" hidden="1" outlineLevel="1" x14ac:dyDescent="0.25">
      <c r="A26" s="20" t="s">
        <v>485</v>
      </c>
      <c r="B26" s="36" t="s">
        <v>90</v>
      </c>
      <c r="C26" s="37"/>
      <c r="D26" s="37"/>
      <c r="E26" s="37"/>
      <c r="F26" s="33">
        <f t="shared" si="0"/>
        <v>0</v>
      </c>
    </row>
    <row r="27" spans="1:7" ht="15" customHeight="1" collapsed="1" x14ac:dyDescent="0.25">
      <c r="A27" s="73"/>
      <c r="B27" s="74" t="s">
        <v>486</v>
      </c>
      <c r="C27" s="73" t="s">
        <v>487</v>
      </c>
      <c r="D27" s="73" t="s">
        <v>488</v>
      </c>
      <c r="E27" s="75"/>
      <c r="F27" s="73" t="s">
        <v>489</v>
      </c>
      <c r="G27" s="76"/>
    </row>
    <row r="28" spans="1:7" x14ac:dyDescent="0.25">
      <c r="A28" s="20" t="s">
        <v>490</v>
      </c>
      <c r="B28" s="20" t="s">
        <v>491</v>
      </c>
      <c r="C28" s="123">
        <v>2989.52881953</v>
      </c>
      <c r="D28" s="123">
        <v>3821.47118047</v>
      </c>
      <c r="F28" s="123">
        <v>6811</v>
      </c>
    </row>
    <row r="29" spans="1:7" hidden="1" outlineLevel="1" x14ac:dyDescent="0.25">
      <c r="A29" s="20" t="s">
        <v>492</v>
      </c>
      <c r="B29" s="27" t="s">
        <v>493</v>
      </c>
    </row>
    <row r="30" spans="1:7" hidden="1" outlineLevel="1" x14ac:dyDescent="0.25">
      <c r="A30" s="20" t="s">
        <v>494</v>
      </c>
      <c r="B30" s="27" t="s">
        <v>495</v>
      </c>
    </row>
    <row r="31" spans="1:7" hidden="1" outlineLevel="1" x14ac:dyDescent="0.25">
      <c r="A31" s="20" t="s">
        <v>496</v>
      </c>
      <c r="B31" s="27"/>
    </row>
    <row r="32" spans="1:7" hidden="1" outlineLevel="1" x14ac:dyDescent="0.25">
      <c r="A32" s="20" t="s">
        <v>497</v>
      </c>
      <c r="B32" s="27"/>
    </row>
    <row r="33" spans="1:7" hidden="1" outlineLevel="1" x14ac:dyDescent="0.25">
      <c r="A33" s="20" t="s">
        <v>498</v>
      </c>
      <c r="B33" s="27"/>
    </row>
    <row r="34" spans="1:7" hidden="1" outlineLevel="1" x14ac:dyDescent="0.25">
      <c r="A34" s="20" t="s">
        <v>499</v>
      </c>
      <c r="B34" s="27"/>
    </row>
    <row r="35" spans="1:7" ht="15" customHeight="1" collapsed="1" x14ac:dyDescent="0.25">
      <c r="A35" s="73"/>
      <c r="B35" s="74" t="s">
        <v>500</v>
      </c>
      <c r="C35" s="73" t="s">
        <v>501</v>
      </c>
      <c r="D35" s="73" t="s">
        <v>502</v>
      </c>
      <c r="E35" s="75"/>
      <c r="F35" s="76" t="s">
        <v>468</v>
      </c>
      <c r="G35" s="76"/>
    </row>
    <row r="36" spans="1:7" x14ac:dyDescent="0.25">
      <c r="A36" s="20" t="s">
        <v>503</v>
      </c>
      <c r="B36" s="20" t="s">
        <v>504</v>
      </c>
      <c r="C36" s="122">
        <v>29.214770689951408</v>
      </c>
      <c r="D36" s="122">
        <v>18.364410057565767</v>
      </c>
      <c r="E36" s="122"/>
      <c r="F36" s="122">
        <v>14.677451039766</v>
      </c>
    </row>
    <row r="37" spans="1:7" hidden="1" outlineLevel="1" x14ac:dyDescent="0.25">
      <c r="A37" s="20" t="s">
        <v>505</v>
      </c>
    </row>
    <row r="38" spans="1:7" hidden="1" outlineLevel="1" x14ac:dyDescent="0.25">
      <c r="A38" s="20" t="s">
        <v>506</v>
      </c>
    </row>
    <row r="39" spans="1:7" hidden="1" outlineLevel="1" x14ac:dyDescent="0.25">
      <c r="A39" s="20" t="s">
        <v>507</v>
      </c>
    </row>
    <row r="40" spans="1:7" hidden="1" outlineLevel="1" x14ac:dyDescent="0.25">
      <c r="A40" s="20" t="s">
        <v>508</v>
      </c>
    </row>
    <row r="41" spans="1:7" hidden="1" outlineLevel="1" x14ac:dyDescent="0.25">
      <c r="A41" s="20" t="s">
        <v>509</v>
      </c>
    </row>
    <row r="42" spans="1:7" hidden="1" outlineLevel="1" x14ac:dyDescent="0.25">
      <c r="A42" s="20" t="s">
        <v>510</v>
      </c>
    </row>
    <row r="43" spans="1:7" collapsed="1" x14ac:dyDescent="0.25">
      <c r="A43" s="73"/>
      <c r="B43" s="74" t="s">
        <v>511</v>
      </c>
      <c r="C43" s="73" t="s">
        <v>501</v>
      </c>
      <c r="D43" s="73" t="s">
        <v>502</v>
      </c>
      <c r="E43" s="75"/>
      <c r="F43" s="76" t="s">
        <v>468</v>
      </c>
      <c r="G43" s="76"/>
    </row>
    <row r="44" spans="1:7" x14ac:dyDescent="0.25">
      <c r="A44" s="20" t="s">
        <v>512</v>
      </c>
      <c r="B44" s="50" t="s">
        <v>513</v>
      </c>
      <c r="C44" s="126">
        <v>99.999999999999986</v>
      </c>
      <c r="D44" s="126">
        <v>100</v>
      </c>
      <c r="E44" s="122"/>
      <c r="F44" s="126">
        <v>99.999999999999986</v>
      </c>
      <c r="G44" s="20"/>
    </row>
    <row r="45" spans="1:7" x14ac:dyDescent="0.25">
      <c r="A45" s="20" t="s">
        <v>514</v>
      </c>
      <c r="B45" s="20" t="s">
        <v>515</v>
      </c>
      <c r="C45" s="122">
        <v>86.270198692237059</v>
      </c>
      <c r="D45" s="122">
        <v>64.940281800015896</v>
      </c>
      <c r="E45" s="122"/>
      <c r="F45" s="122">
        <v>70.488155636225883</v>
      </c>
      <c r="G45" s="20"/>
    </row>
    <row r="46" spans="1:7" x14ac:dyDescent="0.25">
      <c r="A46" s="20" t="s">
        <v>516</v>
      </c>
      <c r="B46" s="20" t="s">
        <v>517</v>
      </c>
      <c r="C46" s="122">
        <v>0</v>
      </c>
      <c r="D46" s="122">
        <v>0</v>
      </c>
      <c r="E46" s="122"/>
      <c r="F46" s="122">
        <v>0</v>
      </c>
      <c r="G46" s="20"/>
    </row>
    <row r="47" spans="1:7" x14ac:dyDescent="0.25">
      <c r="A47" s="20" t="s">
        <v>518</v>
      </c>
      <c r="B47" s="20" t="s">
        <v>519</v>
      </c>
      <c r="C47" s="122">
        <v>0</v>
      </c>
      <c r="D47" s="122">
        <v>0</v>
      </c>
      <c r="E47" s="122"/>
      <c r="F47" s="122">
        <v>0</v>
      </c>
      <c r="G47" s="20"/>
    </row>
    <row r="48" spans="1:7" x14ac:dyDescent="0.25">
      <c r="A48" s="20" t="s">
        <v>520</v>
      </c>
      <c r="B48" s="20" t="s">
        <v>521</v>
      </c>
      <c r="C48" s="122">
        <v>0</v>
      </c>
      <c r="D48" s="122">
        <v>1.2356418137961422</v>
      </c>
      <c r="E48" s="122"/>
      <c r="F48" s="122">
        <v>0.9142535531514564</v>
      </c>
      <c r="G48" s="20"/>
    </row>
    <row r="49" spans="1:7" x14ac:dyDescent="0.25">
      <c r="A49" s="20" t="s">
        <v>522</v>
      </c>
      <c r="B49" s="20" t="s">
        <v>523</v>
      </c>
      <c r="C49" s="122">
        <v>0</v>
      </c>
      <c r="D49" s="122">
        <v>0</v>
      </c>
      <c r="E49" s="122"/>
      <c r="F49" s="122">
        <v>0</v>
      </c>
      <c r="G49" s="20"/>
    </row>
    <row r="50" spans="1:7" x14ac:dyDescent="0.25">
      <c r="A50" s="20" t="s">
        <v>524</v>
      </c>
      <c r="B50" s="20" t="s">
        <v>525</v>
      </c>
      <c r="C50" s="122">
        <v>2.0631585935977008</v>
      </c>
      <c r="D50" s="122">
        <v>9.3011513180808141</v>
      </c>
      <c r="E50" s="122"/>
      <c r="F50" s="122">
        <v>7.4185621516184543</v>
      </c>
      <c r="G50" s="20"/>
    </row>
    <row r="51" spans="1:7" x14ac:dyDescent="0.25">
      <c r="A51" s="20" t="s">
        <v>526</v>
      </c>
      <c r="B51" s="20" t="s">
        <v>527</v>
      </c>
      <c r="C51" s="122">
        <v>0</v>
      </c>
      <c r="D51" s="122">
        <v>0</v>
      </c>
      <c r="E51" s="122"/>
      <c r="F51" s="122">
        <v>0</v>
      </c>
      <c r="G51" s="20"/>
    </row>
    <row r="52" spans="1:7" x14ac:dyDescent="0.25">
      <c r="A52" s="20" t="s">
        <v>528</v>
      </c>
      <c r="B52" s="20" t="s">
        <v>529</v>
      </c>
      <c r="C52" s="122">
        <v>0</v>
      </c>
      <c r="D52" s="122">
        <v>0</v>
      </c>
      <c r="E52" s="122"/>
      <c r="F52" s="122">
        <v>0</v>
      </c>
      <c r="G52" s="20"/>
    </row>
    <row r="53" spans="1:7" x14ac:dyDescent="0.25">
      <c r="A53" s="20" t="s">
        <v>530</v>
      </c>
      <c r="B53" s="20" t="s">
        <v>531</v>
      </c>
      <c r="C53" s="122">
        <v>0</v>
      </c>
      <c r="D53" s="122">
        <v>0</v>
      </c>
      <c r="E53" s="122"/>
      <c r="F53" s="122">
        <v>0</v>
      </c>
      <c r="G53" s="20"/>
    </row>
    <row r="54" spans="1:7" x14ac:dyDescent="0.25">
      <c r="A54" s="20" t="s">
        <v>532</v>
      </c>
      <c r="B54" s="20" t="s">
        <v>533</v>
      </c>
      <c r="C54" s="122">
        <v>0</v>
      </c>
      <c r="D54" s="122">
        <v>0</v>
      </c>
      <c r="E54" s="122"/>
      <c r="F54" s="122">
        <v>0</v>
      </c>
      <c r="G54" s="20"/>
    </row>
    <row r="55" spans="1:7" x14ac:dyDescent="0.25">
      <c r="A55" s="20" t="s">
        <v>534</v>
      </c>
      <c r="B55" s="20" t="s">
        <v>535</v>
      </c>
      <c r="C55" s="122">
        <v>11.499914314831637</v>
      </c>
      <c r="D55" s="122">
        <v>21.142709308193044</v>
      </c>
      <c r="E55" s="122"/>
      <c r="F55" s="122">
        <v>18.634635304814427</v>
      </c>
      <c r="G55" s="20"/>
    </row>
    <row r="56" spans="1:7" x14ac:dyDescent="0.25">
      <c r="A56" s="20" t="s">
        <v>536</v>
      </c>
      <c r="B56" s="20" t="s">
        <v>537</v>
      </c>
      <c r="C56" s="122">
        <v>0</v>
      </c>
      <c r="D56" s="122">
        <v>0</v>
      </c>
      <c r="E56" s="122"/>
      <c r="F56" s="122">
        <v>0</v>
      </c>
      <c r="G56" s="20"/>
    </row>
    <row r="57" spans="1:7" x14ac:dyDescent="0.25">
      <c r="A57" s="20" t="s">
        <v>538</v>
      </c>
      <c r="B57" s="20" t="s">
        <v>539</v>
      </c>
      <c r="C57" s="122">
        <v>0</v>
      </c>
      <c r="D57" s="122">
        <v>0</v>
      </c>
      <c r="E57" s="122"/>
      <c r="F57" s="122">
        <v>0</v>
      </c>
      <c r="G57" s="20"/>
    </row>
    <row r="58" spans="1:7" x14ac:dyDescent="0.25">
      <c r="A58" s="20" t="s">
        <v>540</v>
      </c>
      <c r="B58" s="20" t="s">
        <v>541</v>
      </c>
      <c r="C58" s="122">
        <v>2.2451611756076049E-2</v>
      </c>
      <c r="D58" s="122">
        <v>0.2145164292235196</v>
      </c>
      <c r="E58" s="122"/>
      <c r="F58" s="122">
        <v>0.1645607082955739</v>
      </c>
      <c r="G58" s="20"/>
    </row>
    <row r="59" spans="1:7" x14ac:dyDescent="0.25">
      <c r="A59" s="20" t="s">
        <v>542</v>
      </c>
      <c r="B59" s="20" t="s">
        <v>543</v>
      </c>
      <c r="C59" s="122">
        <v>0</v>
      </c>
      <c r="D59" s="122">
        <v>0</v>
      </c>
      <c r="E59" s="122"/>
      <c r="F59" s="122">
        <v>0</v>
      </c>
      <c r="G59" s="20"/>
    </row>
    <row r="60" spans="1:7" x14ac:dyDescent="0.25">
      <c r="A60" s="20" t="s">
        <v>544</v>
      </c>
      <c r="B60" s="20" t="s">
        <v>3</v>
      </c>
      <c r="C60" s="122">
        <v>0</v>
      </c>
      <c r="D60" s="122">
        <v>0</v>
      </c>
      <c r="E60" s="122"/>
      <c r="F60" s="122">
        <v>0</v>
      </c>
      <c r="G60" s="20"/>
    </row>
    <row r="61" spans="1:7" x14ac:dyDescent="0.25">
      <c r="A61" s="20" t="s">
        <v>545</v>
      </c>
      <c r="B61" s="20" t="s">
        <v>546</v>
      </c>
      <c r="C61" s="122">
        <v>0</v>
      </c>
      <c r="D61" s="122">
        <v>0</v>
      </c>
      <c r="E61" s="122"/>
      <c r="F61" s="122">
        <v>0</v>
      </c>
      <c r="G61" s="20"/>
    </row>
    <row r="62" spans="1:7" x14ac:dyDescent="0.25">
      <c r="A62" s="20" t="s">
        <v>547</v>
      </c>
      <c r="B62" s="20" t="s">
        <v>548</v>
      </c>
      <c r="C62" s="122">
        <v>0</v>
      </c>
      <c r="D62" s="122">
        <v>0</v>
      </c>
      <c r="E62" s="122"/>
      <c r="F62" s="122">
        <v>0</v>
      </c>
      <c r="G62" s="20"/>
    </row>
    <row r="63" spans="1:7" x14ac:dyDescent="0.25">
      <c r="A63" s="20" t="s">
        <v>549</v>
      </c>
      <c r="B63" s="20" t="s">
        <v>550</v>
      </c>
      <c r="C63" s="122">
        <v>0</v>
      </c>
      <c r="D63" s="122">
        <v>0</v>
      </c>
      <c r="E63" s="122"/>
      <c r="F63" s="122">
        <v>0</v>
      </c>
      <c r="G63" s="20"/>
    </row>
    <row r="64" spans="1:7" x14ac:dyDescent="0.25">
      <c r="A64" s="20" t="s">
        <v>551</v>
      </c>
      <c r="B64" s="20" t="s">
        <v>552</v>
      </c>
      <c r="C64" s="122">
        <v>0</v>
      </c>
      <c r="D64" s="122">
        <v>0</v>
      </c>
      <c r="E64" s="122"/>
      <c r="F64" s="122">
        <v>0</v>
      </c>
      <c r="G64" s="20"/>
    </row>
    <row r="65" spans="1:7" x14ac:dyDescent="0.25">
      <c r="A65" s="20" t="s">
        <v>553</v>
      </c>
      <c r="B65" s="20" t="s">
        <v>554</v>
      </c>
      <c r="C65" s="122">
        <v>0</v>
      </c>
      <c r="D65" s="122">
        <v>0</v>
      </c>
      <c r="E65" s="122"/>
      <c r="F65" s="122">
        <v>0</v>
      </c>
      <c r="G65" s="20"/>
    </row>
    <row r="66" spans="1:7" x14ac:dyDescent="0.25">
      <c r="A66" s="20" t="s">
        <v>555</v>
      </c>
      <c r="B66" s="20" t="s">
        <v>556</v>
      </c>
      <c r="C66" s="122">
        <v>0</v>
      </c>
      <c r="D66" s="122">
        <v>0</v>
      </c>
      <c r="E66" s="122"/>
      <c r="F66" s="122">
        <v>0</v>
      </c>
      <c r="G66" s="20"/>
    </row>
    <row r="67" spans="1:7" x14ac:dyDescent="0.25">
      <c r="A67" s="20" t="s">
        <v>557</v>
      </c>
      <c r="B67" s="20" t="s">
        <v>558</v>
      </c>
      <c r="C67" s="122">
        <v>0</v>
      </c>
      <c r="D67" s="122">
        <v>0</v>
      </c>
      <c r="E67" s="122"/>
      <c r="F67" s="122">
        <v>0</v>
      </c>
      <c r="G67" s="20"/>
    </row>
    <row r="68" spans="1:7" x14ac:dyDescent="0.25">
      <c r="A68" s="20" t="s">
        <v>559</v>
      </c>
      <c r="B68" s="20" t="s">
        <v>560</v>
      </c>
      <c r="C68" s="122">
        <v>0.14427678757751938</v>
      </c>
      <c r="D68" s="122">
        <v>3.1656993306905852</v>
      </c>
      <c r="E68" s="122"/>
      <c r="F68" s="122">
        <v>2.3798326458942123</v>
      </c>
      <c r="G68" s="20"/>
    </row>
    <row r="69" spans="1:7" x14ac:dyDescent="0.25">
      <c r="A69" s="20" t="s">
        <v>561</v>
      </c>
      <c r="B69" s="20" t="s">
        <v>562</v>
      </c>
      <c r="C69" s="122">
        <v>0</v>
      </c>
      <c r="D69" s="122">
        <v>0</v>
      </c>
      <c r="E69" s="122"/>
      <c r="F69" s="122">
        <v>0</v>
      </c>
      <c r="G69" s="20"/>
    </row>
    <row r="70" spans="1:7" x14ac:dyDescent="0.25">
      <c r="A70" s="20" t="s">
        <v>563</v>
      </c>
      <c r="B70" s="20" t="s">
        <v>564</v>
      </c>
      <c r="C70" s="122">
        <v>0</v>
      </c>
      <c r="D70" s="122">
        <v>0</v>
      </c>
      <c r="E70" s="122"/>
      <c r="F70" s="122">
        <v>0</v>
      </c>
      <c r="G70" s="20"/>
    </row>
    <row r="71" spans="1:7" x14ac:dyDescent="0.25">
      <c r="A71" s="20" t="s">
        <v>565</v>
      </c>
      <c r="B71" s="20" t="s">
        <v>6</v>
      </c>
      <c r="C71" s="122">
        <v>0</v>
      </c>
      <c r="D71" s="122">
        <v>0</v>
      </c>
      <c r="E71" s="122"/>
      <c r="F71" s="122">
        <v>0</v>
      </c>
      <c r="G71" s="20"/>
    </row>
    <row r="72" spans="1:7" x14ac:dyDescent="0.25">
      <c r="A72" s="20" t="s">
        <v>566</v>
      </c>
      <c r="B72" s="20" t="s">
        <v>567</v>
      </c>
      <c r="C72" s="122">
        <v>0</v>
      </c>
      <c r="D72" s="122">
        <v>0</v>
      </c>
      <c r="E72" s="122"/>
      <c r="F72" s="122">
        <v>0</v>
      </c>
      <c r="G72" s="20"/>
    </row>
    <row r="73" spans="1:7" x14ac:dyDescent="0.25">
      <c r="A73" s="20" t="s">
        <v>568</v>
      </c>
      <c r="B73" s="50" t="s">
        <v>275</v>
      </c>
      <c r="C73" s="126">
        <f>SUM(C74:C76)</f>
        <v>0</v>
      </c>
      <c r="D73" s="126">
        <f>SUM(D74:D76)</f>
        <v>0</v>
      </c>
      <c r="E73" s="122"/>
      <c r="F73" s="126">
        <f>SUM(F74:F76)</f>
        <v>0</v>
      </c>
      <c r="G73" s="20"/>
    </row>
    <row r="74" spans="1:7" x14ac:dyDescent="0.25">
      <c r="A74" s="20" t="s">
        <v>569</v>
      </c>
      <c r="B74" s="20" t="s">
        <v>570</v>
      </c>
      <c r="C74" s="122">
        <v>0</v>
      </c>
      <c r="D74" s="122">
        <v>0</v>
      </c>
      <c r="E74" s="122"/>
      <c r="F74" s="122">
        <v>0</v>
      </c>
      <c r="G74" s="20"/>
    </row>
    <row r="75" spans="1:7" x14ac:dyDescent="0.25">
      <c r="A75" s="20" t="s">
        <v>571</v>
      </c>
      <c r="B75" s="20" t="s">
        <v>572</v>
      </c>
      <c r="C75" s="122">
        <v>0</v>
      </c>
      <c r="D75" s="122">
        <v>0</v>
      </c>
      <c r="E75" s="122"/>
      <c r="F75" s="122">
        <v>0</v>
      </c>
      <c r="G75" s="20"/>
    </row>
    <row r="76" spans="1:7" x14ac:dyDescent="0.25">
      <c r="A76" s="20" t="s">
        <v>573</v>
      </c>
      <c r="B76" s="20" t="s">
        <v>2</v>
      </c>
      <c r="C76" s="122">
        <v>0</v>
      </c>
      <c r="D76" s="122">
        <v>0</v>
      </c>
      <c r="E76" s="122"/>
      <c r="F76" s="122">
        <v>0</v>
      </c>
      <c r="G76" s="20"/>
    </row>
    <row r="77" spans="1:7" x14ac:dyDescent="0.25">
      <c r="A77" s="20" t="s">
        <v>574</v>
      </c>
      <c r="B77" s="50" t="s">
        <v>86</v>
      </c>
      <c r="C77" s="126">
        <f>SUM(C78:C87)</f>
        <v>0</v>
      </c>
      <c r="D77" s="126">
        <f>SUM(D78:D87)</f>
        <v>0</v>
      </c>
      <c r="E77" s="122"/>
      <c r="F77" s="126">
        <f>SUM(F78:F87)</f>
        <v>0</v>
      </c>
      <c r="G77" s="20"/>
    </row>
    <row r="78" spans="1:7" x14ac:dyDescent="0.25">
      <c r="A78" s="20" t="s">
        <v>575</v>
      </c>
      <c r="B78" s="29" t="s">
        <v>277</v>
      </c>
      <c r="C78" s="122">
        <v>0</v>
      </c>
      <c r="D78" s="122">
        <v>0</v>
      </c>
      <c r="E78" s="122"/>
      <c r="F78" s="122">
        <v>0</v>
      </c>
      <c r="G78" s="20"/>
    </row>
    <row r="79" spans="1:7" x14ac:dyDescent="0.25">
      <c r="A79" s="20" t="s">
        <v>576</v>
      </c>
      <c r="B79" s="29" t="s">
        <v>279</v>
      </c>
      <c r="C79" s="122">
        <v>0</v>
      </c>
      <c r="D79" s="122">
        <v>0</v>
      </c>
      <c r="E79" s="122"/>
      <c r="F79" s="122">
        <v>0</v>
      </c>
      <c r="G79" s="20"/>
    </row>
    <row r="80" spans="1:7" x14ac:dyDescent="0.25">
      <c r="A80" s="20" t="s">
        <v>577</v>
      </c>
      <c r="B80" s="29" t="s">
        <v>281</v>
      </c>
      <c r="C80" s="122">
        <v>0</v>
      </c>
      <c r="D80" s="122">
        <v>0</v>
      </c>
      <c r="E80" s="122"/>
      <c r="F80" s="122">
        <v>0</v>
      </c>
      <c r="G80" s="20"/>
    </row>
    <row r="81" spans="1:7" x14ac:dyDescent="0.25">
      <c r="A81" s="20" t="s">
        <v>578</v>
      </c>
      <c r="B81" s="29" t="s">
        <v>12</v>
      </c>
      <c r="C81" s="122">
        <v>0</v>
      </c>
      <c r="D81" s="122">
        <v>0</v>
      </c>
      <c r="E81" s="122"/>
      <c r="F81" s="122">
        <v>0</v>
      </c>
      <c r="G81" s="20"/>
    </row>
    <row r="82" spans="1:7" x14ac:dyDescent="0.25">
      <c r="A82" s="20" t="s">
        <v>579</v>
      </c>
      <c r="B82" s="29" t="s">
        <v>284</v>
      </c>
      <c r="C82" s="122">
        <v>0</v>
      </c>
      <c r="D82" s="122">
        <v>0</v>
      </c>
      <c r="E82" s="122"/>
      <c r="F82" s="122">
        <v>0</v>
      </c>
      <c r="G82" s="20"/>
    </row>
    <row r="83" spans="1:7" x14ac:dyDescent="0.25">
      <c r="A83" s="20" t="s">
        <v>580</v>
      </c>
      <c r="B83" s="29" t="s">
        <v>286</v>
      </c>
      <c r="C83" s="122">
        <v>0</v>
      </c>
      <c r="D83" s="122">
        <v>0</v>
      </c>
      <c r="E83" s="122"/>
      <c r="F83" s="122">
        <v>0</v>
      </c>
      <c r="G83" s="20"/>
    </row>
    <row r="84" spans="1:7" x14ac:dyDescent="0.25">
      <c r="A84" s="20" t="s">
        <v>581</v>
      </c>
      <c r="B84" s="29" t="s">
        <v>288</v>
      </c>
      <c r="C84" s="122">
        <v>0</v>
      </c>
      <c r="D84" s="122">
        <v>0</v>
      </c>
      <c r="E84" s="122"/>
      <c r="F84" s="122">
        <v>0</v>
      </c>
      <c r="G84" s="20"/>
    </row>
    <row r="85" spans="1:7" x14ac:dyDescent="0.25">
      <c r="A85" s="20" t="s">
        <v>582</v>
      </c>
      <c r="B85" s="29" t="s">
        <v>290</v>
      </c>
      <c r="C85" s="122">
        <v>0</v>
      </c>
      <c r="D85" s="122">
        <v>0</v>
      </c>
      <c r="E85" s="122"/>
      <c r="F85" s="122">
        <v>0</v>
      </c>
      <c r="G85" s="20"/>
    </row>
    <row r="86" spans="1:7" x14ac:dyDescent="0.25">
      <c r="A86" s="20" t="s">
        <v>583</v>
      </c>
      <c r="B86" s="29" t="s">
        <v>292</v>
      </c>
      <c r="C86" s="122">
        <v>0</v>
      </c>
      <c r="D86" s="122">
        <v>0</v>
      </c>
      <c r="E86" s="122"/>
      <c r="F86" s="122">
        <v>0</v>
      </c>
      <c r="G86" s="20"/>
    </row>
    <row r="87" spans="1:7" x14ac:dyDescent="0.25">
      <c r="A87" s="20" t="s">
        <v>584</v>
      </c>
      <c r="B87" s="29" t="s">
        <v>86</v>
      </c>
      <c r="C87" s="122">
        <v>0</v>
      </c>
      <c r="D87" s="122">
        <v>0</v>
      </c>
      <c r="E87" s="122"/>
      <c r="F87" s="122">
        <v>0</v>
      </c>
      <c r="G87" s="20"/>
    </row>
    <row r="88" spans="1:7" hidden="1" outlineLevel="1" x14ac:dyDescent="0.25">
      <c r="A88" s="20" t="s">
        <v>585</v>
      </c>
      <c r="B88" s="36" t="s">
        <v>90</v>
      </c>
      <c r="C88" s="122"/>
      <c r="D88" s="122"/>
      <c r="E88" s="122"/>
      <c r="F88" s="122"/>
      <c r="G88" s="20"/>
    </row>
    <row r="89" spans="1:7" hidden="1" outlineLevel="1" x14ac:dyDescent="0.25">
      <c r="A89" s="20" t="s">
        <v>586</v>
      </c>
      <c r="B89" s="36" t="s">
        <v>90</v>
      </c>
      <c r="C89" s="52"/>
      <c r="D89" s="52"/>
      <c r="E89" s="52"/>
      <c r="F89" s="52"/>
      <c r="G89" s="20"/>
    </row>
    <row r="90" spans="1:7" hidden="1" outlineLevel="1" x14ac:dyDescent="0.25">
      <c r="A90" s="20" t="s">
        <v>587</v>
      </c>
      <c r="B90" s="36" t="s">
        <v>90</v>
      </c>
      <c r="C90" s="52"/>
      <c r="D90" s="52"/>
      <c r="E90" s="52"/>
      <c r="F90" s="52"/>
      <c r="G90" s="20"/>
    </row>
    <row r="91" spans="1:7" hidden="1" outlineLevel="1" x14ac:dyDescent="0.25">
      <c r="A91" s="20" t="s">
        <v>588</v>
      </c>
      <c r="B91" s="36" t="s">
        <v>90</v>
      </c>
      <c r="C91" s="52"/>
      <c r="D91" s="52"/>
      <c r="E91" s="52"/>
      <c r="F91" s="52"/>
      <c r="G91" s="20"/>
    </row>
    <row r="92" spans="1:7" hidden="1" outlineLevel="1" x14ac:dyDescent="0.25">
      <c r="A92" s="20" t="s">
        <v>589</v>
      </c>
      <c r="B92" s="36" t="s">
        <v>90</v>
      </c>
      <c r="C92" s="52"/>
      <c r="D92" s="52"/>
      <c r="E92" s="52"/>
      <c r="F92" s="52"/>
      <c r="G92" s="20"/>
    </row>
    <row r="93" spans="1:7" hidden="1" outlineLevel="1" x14ac:dyDescent="0.25">
      <c r="A93" s="20" t="s">
        <v>590</v>
      </c>
      <c r="B93" s="36" t="s">
        <v>90</v>
      </c>
      <c r="C93" s="52"/>
      <c r="D93" s="52"/>
      <c r="E93" s="52"/>
      <c r="F93" s="52"/>
      <c r="G93" s="20"/>
    </row>
    <row r="94" spans="1:7" hidden="1" outlineLevel="1" x14ac:dyDescent="0.25">
      <c r="A94" s="20" t="s">
        <v>591</v>
      </c>
      <c r="B94" s="36" t="s">
        <v>90</v>
      </c>
      <c r="C94" s="52"/>
      <c r="D94" s="52"/>
      <c r="E94" s="52"/>
      <c r="F94" s="52"/>
      <c r="G94" s="20"/>
    </row>
    <row r="95" spans="1:7" hidden="1" outlineLevel="1" x14ac:dyDescent="0.25">
      <c r="A95" s="20" t="s">
        <v>592</v>
      </c>
      <c r="B95" s="36" t="s">
        <v>90</v>
      </c>
      <c r="C95" s="52"/>
      <c r="D95" s="52"/>
      <c r="E95" s="52"/>
      <c r="F95" s="52"/>
      <c r="G95" s="20"/>
    </row>
    <row r="96" spans="1:7" hidden="1" outlineLevel="1" x14ac:dyDescent="0.25">
      <c r="A96" s="20" t="s">
        <v>593</v>
      </c>
      <c r="B96" s="36" t="s">
        <v>90</v>
      </c>
      <c r="C96" s="52"/>
      <c r="D96" s="52"/>
      <c r="E96" s="52"/>
      <c r="F96" s="52"/>
      <c r="G96" s="20"/>
    </row>
    <row r="97" spans="1:7" hidden="1" outlineLevel="1" x14ac:dyDescent="0.25">
      <c r="A97" s="20" t="s">
        <v>594</v>
      </c>
      <c r="B97" s="36" t="s">
        <v>90</v>
      </c>
      <c r="C97" s="52"/>
      <c r="D97" s="52"/>
      <c r="E97" s="52"/>
      <c r="F97" s="52"/>
      <c r="G97" s="20"/>
    </row>
    <row r="98" spans="1:7" collapsed="1" x14ac:dyDescent="0.25">
      <c r="A98" s="73"/>
      <c r="B98" s="74" t="s">
        <v>595</v>
      </c>
      <c r="C98" s="114" t="s">
        <v>501</v>
      </c>
      <c r="D98" s="114" t="s">
        <v>502</v>
      </c>
      <c r="E98" s="118"/>
      <c r="F98" s="102" t="s">
        <v>468</v>
      </c>
      <c r="G98" s="76"/>
    </row>
    <row r="99" spans="1:7" x14ac:dyDescent="0.25">
      <c r="A99" s="20" t="s">
        <v>596</v>
      </c>
      <c r="B99" s="29" t="s">
        <v>977</v>
      </c>
      <c r="C99" s="122">
        <v>40.526159657231361</v>
      </c>
      <c r="D99" s="122">
        <v>38.387686251719281</v>
      </c>
      <c r="E99" s="122"/>
      <c r="F99" s="122">
        <v>39.068433536396242</v>
      </c>
      <c r="G99" s="20"/>
    </row>
    <row r="100" spans="1:7" x14ac:dyDescent="0.25">
      <c r="A100" s="20" t="s">
        <v>597</v>
      </c>
      <c r="B100" s="29" t="s">
        <v>978</v>
      </c>
      <c r="C100" s="122">
        <v>2.920866029679142</v>
      </c>
      <c r="D100" s="122">
        <v>8.3061833840545347</v>
      </c>
      <c r="E100" s="122"/>
      <c r="F100" s="122">
        <v>6.5918575679535545</v>
      </c>
      <c r="G100" s="20"/>
    </row>
    <row r="101" spans="1:7" x14ac:dyDescent="0.25">
      <c r="A101" s="20" t="s">
        <v>598</v>
      </c>
      <c r="B101" s="29" t="s">
        <v>979</v>
      </c>
      <c r="C101" s="122">
        <v>42.974634589391634</v>
      </c>
      <c r="D101" s="122">
        <v>37.808562414711773</v>
      </c>
      <c r="E101" s="122"/>
      <c r="F101" s="122">
        <v>39.453095190426311</v>
      </c>
      <c r="G101" s="20"/>
    </row>
    <row r="102" spans="1:7" x14ac:dyDescent="0.25">
      <c r="A102" s="20" t="s">
        <v>599</v>
      </c>
      <c r="B102" s="29" t="s">
        <v>968</v>
      </c>
      <c r="C102" s="122">
        <v>7.5161620922328645</v>
      </c>
      <c r="D102" s="122">
        <v>6.7192363303343026</v>
      </c>
      <c r="E102" s="122"/>
      <c r="F102" s="122">
        <v>6.9729243337030651</v>
      </c>
      <c r="G102" s="20"/>
    </row>
    <row r="103" spans="1:7" x14ac:dyDescent="0.25">
      <c r="A103" s="20" t="s">
        <v>600</v>
      </c>
      <c r="B103" s="29" t="s">
        <v>980</v>
      </c>
      <c r="C103" s="122">
        <v>3.7505312619110884</v>
      </c>
      <c r="D103" s="122">
        <v>2.4943022993992727</v>
      </c>
      <c r="E103" s="122"/>
      <c r="F103" s="122">
        <v>2.8942018038580097</v>
      </c>
      <c r="G103" s="20"/>
    </row>
    <row r="104" spans="1:7" x14ac:dyDescent="0.25">
      <c r="A104" s="20" t="s">
        <v>601</v>
      </c>
      <c r="B104" s="29" t="s">
        <v>981</v>
      </c>
      <c r="C104" s="122">
        <v>1.065735584532076</v>
      </c>
      <c r="D104" s="122">
        <v>3.5682916943295346</v>
      </c>
      <c r="E104" s="122"/>
      <c r="F104" s="122">
        <v>2.7716447628759262</v>
      </c>
      <c r="G104" s="20"/>
    </row>
    <row r="105" spans="1:7" x14ac:dyDescent="0.25">
      <c r="A105" s="20" t="s">
        <v>602</v>
      </c>
      <c r="B105" s="29" t="s">
        <v>982</v>
      </c>
      <c r="C105" s="122">
        <v>1.0631171429467814</v>
      </c>
      <c r="D105" s="122">
        <v>1.7047583350930062</v>
      </c>
      <c r="E105" s="122"/>
      <c r="F105" s="122">
        <v>1.5005025804202785</v>
      </c>
      <c r="G105" s="20"/>
    </row>
    <row r="106" spans="1:7" x14ac:dyDescent="0.25">
      <c r="A106" s="20" t="s">
        <v>603</v>
      </c>
      <c r="B106" s="29" t="s">
        <v>969</v>
      </c>
      <c r="C106" s="122">
        <v>8.5240073842608899E-2</v>
      </c>
      <c r="D106" s="122">
        <v>0.21282086381622861</v>
      </c>
      <c r="E106" s="122"/>
      <c r="F106" s="122">
        <v>0.17220765061113594</v>
      </c>
      <c r="G106" s="20"/>
    </row>
    <row r="107" spans="1:7" x14ac:dyDescent="0.25">
      <c r="A107" s="20" t="s">
        <v>604</v>
      </c>
      <c r="B107" s="29" t="s">
        <v>970</v>
      </c>
      <c r="C107" s="122">
        <v>9.7553568232445528E-2</v>
      </c>
      <c r="D107" s="122">
        <v>0.79815842654206071</v>
      </c>
      <c r="E107" s="122"/>
      <c r="F107" s="122">
        <v>0.57513257375548033</v>
      </c>
      <c r="G107" s="20"/>
    </row>
    <row r="108" spans="1:7" x14ac:dyDescent="0.25">
      <c r="A108" s="20" t="s">
        <v>605</v>
      </c>
      <c r="B108" s="29"/>
      <c r="C108" s="52"/>
      <c r="D108" s="52"/>
      <c r="E108" s="52"/>
      <c r="F108" s="52"/>
      <c r="G108" s="20"/>
    </row>
    <row r="109" spans="1:7" x14ac:dyDescent="0.25">
      <c r="A109" s="20" t="s">
        <v>606</v>
      </c>
      <c r="B109" s="29"/>
      <c r="C109" s="52"/>
      <c r="D109" s="52"/>
      <c r="E109" s="52"/>
      <c r="F109" s="52"/>
      <c r="G109" s="20"/>
    </row>
    <row r="110" spans="1:7" x14ac:dyDescent="0.25">
      <c r="A110" s="20" t="s">
        <v>607</v>
      </c>
      <c r="B110" s="29"/>
      <c r="C110" s="52"/>
      <c r="D110" s="52"/>
      <c r="E110" s="52"/>
      <c r="F110" s="52"/>
      <c r="G110" s="20"/>
    </row>
    <row r="111" spans="1:7" x14ac:dyDescent="0.25">
      <c r="A111" s="20" t="s">
        <v>608</v>
      </c>
      <c r="B111" s="29"/>
      <c r="C111" s="52"/>
      <c r="D111" s="52"/>
      <c r="E111" s="52"/>
      <c r="F111" s="52"/>
      <c r="G111" s="20"/>
    </row>
    <row r="112" spans="1:7" x14ac:dyDescent="0.25">
      <c r="A112" s="20" t="s">
        <v>609</v>
      </c>
      <c r="B112" s="29"/>
      <c r="C112" s="52"/>
      <c r="D112" s="52"/>
      <c r="E112" s="52"/>
      <c r="F112" s="52"/>
      <c r="G112" s="20"/>
    </row>
    <row r="113" spans="1:7" x14ac:dyDescent="0.25">
      <c r="A113" s="20" t="s">
        <v>610</v>
      </c>
      <c r="B113" s="29"/>
      <c r="C113" s="52"/>
      <c r="D113" s="52"/>
      <c r="E113" s="52"/>
      <c r="F113" s="52"/>
      <c r="G113" s="20"/>
    </row>
    <row r="114" spans="1:7" x14ac:dyDescent="0.25">
      <c r="A114" s="20" t="s">
        <v>611</v>
      </c>
      <c r="B114" s="29"/>
      <c r="C114" s="52"/>
      <c r="D114" s="52"/>
      <c r="E114" s="52"/>
      <c r="F114" s="52"/>
      <c r="G114" s="20"/>
    </row>
    <row r="115" spans="1:7" x14ac:dyDescent="0.25">
      <c r="A115" s="20" t="s">
        <v>612</v>
      </c>
      <c r="B115" s="29"/>
      <c r="C115" s="52"/>
      <c r="D115" s="52"/>
      <c r="E115" s="52"/>
      <c r="F115" s="52"/>
      <c r="G115" s="20"/>
    </row>
    <row r="116" spans="1:7" x14ac:dyDescent="0.25">
      <c r="A116" s="20" t="s">
        <v>613</v>
      </c>
      <c r="B116" s="29"/>
      <c r="C116" s="52"/>
      <c r="D116" s="52"/>
      <c r="E116" s="52"/>
      <c r="F116" s="52"/>
      <c r="G116" s="20"/>
    </row>
    <row r="117" spans="1:7" x14ac:dyDescent="0.25">
      <c r="A117" s="20" t="s">
        <v>614</v>
      </c>
      <c r="B117" s="29"/>
      <c r="C117" s="52"/>
      <c r="D117" s="52"/>
      <c r="E117" s="52"/>
      <c r="F117" s="52"/>
      <c r="G117" s="20"/>
    </row>
    <row r="118" spans="1:7" x14ac:dyDescent="0.25">
      <c r="A118" s="20" t="s">
        <v>615</v>
      </c>
      <c r="B118" s="29"/>
      <c r="C118" s="52"/>
      <c r="D118" s="52"/>
      <c r="E118" s="52"/>
      <c r="F118" s="52"/>
      <c r="G118" s="20"/>
    </row>
    <row r="119" spans="1:7" x14ac:dyDescent="0.25">
      <c r="A119" s="20" t="s">
        <v>616</v>
      </c>
      <c r="B119" s="29"/>
      <c r="C119" s="52"/>
      <c r="D119" s="52"/>
      <c r="E119" s="52"/>
      <c r="F119" s="52"/>
      <c r="G119" s="20"/>
    </row>
    <row r="120" spans="1:7" x14ac:dyDescent="0.25">
      <c r="A120" s="20" t="s">
        <v>617</v>
      </c>
      <c r="B120" s="29"/>
      <c r="C120" s="52"/>
      <c r="D120" s="52"/>
      <c r="E120" s="52"/>
      <c r="F120" s="52"/>
      <c r="G120" s="20"/>
    </row>
    <row r="121" spans="1:7" x14ac:dyDescent="0.25">
      <c r="A121" s="20" t="s">
        <v>618</v>
      </c>
      <c r="B121" s="29"/>
      <c r="C121" s="52"/>
      <c r="D121" s="52"/>
      <c r="E121" s="52"/>
      <c r="F121" s="52"/>
      <c r="G121" s="20"/>
    </row>
    <row r="122" spans="1:7" x14ac:dyDescent="0.25">
      <c r="A122" s="20" t="s">
        <v>619</v>
      </c>
      <c r="B122" s="29"/>
      <c r="C122" s="52"/>
      <c r="D122" s="52"/>
      <c r="E122" s="52"/>
      <c r="F122" s="52"/>
      <c r="G122" s="20"/>
    </row>
    <row r="123" spans="1:7" x14ac:dyDescent="0.25">
      <c r="A123" s="20" t="s">
        <v>620</v>
      </c>
      <c r="B123" s="29"/>
      <c r="C123" s="52"/>
      <c r="D123" s="52"/>
      <c r="E123" s="52"/>
      <c r="F123" s="52"/>
      <c r="G123" s="20"/>
    </row>
    <row r="124" spans="1:7" x14ac:dyDescent="0.25">
      <c r="A124" s="20" t="s">
        <v>621</v>
      </c>
      <c r="B124" s="29"/>
      <c r="C124" s="52"/>
      <c r="D124" s="52"/>
      <c r="E124" s="52"/>
      <c r="F124" s="52"/>
      <c r="G124" s="20"/>
    </row>
    <row r="125" spans="1:7" x14ac:dyDescent="0.25">
      <c r="A125" s="20" t="s">
        <v>622</v>
      </c>
      <c r="B125" s="29"/>
      <c r="C125" s="52"/>
      <c r="D125" s="52"/>
      <c r="E125" s="52"/>
      <c r="F125" s="52"/>
      <c r="G125" s="20"/>
    </row>
    <row r="126" spans="1:7" x14ac:dyDescent="0.25">
      <c r="A126" s="20" t="s">
        <v>623</v>
      </c>
      <c r="B126" s="29"/>
      <c r="C126" s="52"/>
      <c r="D126" s="52"/>
      <c r="E126" s="52"/>
      <c r="F126" s="52"/>
      <c r="G126" s="20"/>
    </row>
    <row r="127" spans="1:7" x14ac:dyDescent="0.25">
      <c r="A127" s="20" t="s">
        <v>624</v>
      </c>
      <c r="B127" s="29"/>
      <c r="C127" s="52"/>
      <c r="D127" s="52"/>
      <c r="E127" s="52"/>
      <c r="F127" s="52"/>
      <c r="G127" s="20"/>
    </row>
    <row r="128" spans="1:7" x14ac:dyDescent="0.25">
      <c r="A128" s="20" t="s">
        <v>625</v>
      </c>
      <c r="B128" s="29"/>
      <c r="C128" s="52"/>
      <c r="D128" s="52"/>
      <c r="E128" s="52"/>
      <c r="F128" s="52"/>
      <c r="G128" s="20"/>
    </row>
    <row r="129" spans="1:7" ht="15" customHeight="1" x14ac:dyDescent="0.25">
      <c r="A129" s="73"/>
      <c r="B129" s="74" t="s">
        <v>626</v>
      </c>
      <c r="C129" s="114" t="s">
        <v>501</v>
      </c>
      <c r="D129" s="114" t="s">
        <v>502</v>
      </c>
      <c r="E129" s="118"/>
      <c r="F129" s="102" t="s">
        <v>468</v>
      </c>
      <c r="G129" s="76"/>
    </row>
    <row r="130" spans="1:7" x14ac:dyDescent="0.25">
      <c r="A130" s="20" t="s">
        <v>627</v>
      </c>
      <c r="B130" s="20" t="s">
        <v>628</v>
      </c>
      <c r="C130" s="125">
        <v>64.86419707514446</v>
      </c>
      <c r="D130" s="125">
        <v>51.732568213707999</v>
      </c>
      <c r="E130" s="127"/>
      <c r="F130" s="125">
        <v>55.148081764712593</v>
      </c>
    </row>
    <row r="131" spans="1:7" x14ac:dyDescent="0.25">
      <c r="A131" s="20" t="s">
        <v>629</v>
      </c>
      <c r="B131" s="20" t="s">
        <v>630</v>
      </c>
      <c r="C131" s="125">
        <v>35.135802924855533</v>
      </c>
      <c r="D131" s="125">
        <v>48.267431786292001</v>
      </c>
      <c r="E131" s="127"/>
      <c r="F131" s="125">
        <v>44.851918235287407</v>
      </c>
    </row>
    <row r="132" spans="1:7" x14ac:dyDescent="0.25">
      <c r="A132" s="20" t="s">
        <v>631</v>
      </c>
      <c r="B132" s="20" t="s">
        <v>86</v>
      </c>
      <c r="C132" s="122">
        <v>0</v>
      </c>
      <c r="D132" s="122">
        <v>0</v>
      </c>
      <c r="E132" s="128"/>
      <c r="F132" s="122">
        <v>0</v>
      </c>
    </row>
    <row r="133" spans="1:7" hidden="1" outlineLevel="1" x14ac:dyDescent="0.25">
      <c r="A133" s="20" t="s">
        <v>632</v>
      </c>
      <c r="C133" s="52"/>
      <c r="D133" s="52"/>
      <c r="E133" s="99"/>
      <c r="F133" s="52"/>
    </row>
    <row r="134" spans="1:7" hidden="1" outlineLevel="1" x14ac:dyDescent="0.25">
      <c r="A134" s="20" t="s">
        <v>633</v>
      </c>
      <c r="C134" s="52"/>
      <c r="D134" s="52"/>
      <c r="E134" s="99"/>
      <c r="F134" s="52"/>
    </row>
    <row r="135" spans="1:7" hidden="1" outlineLevel="1" x14ac:dyDescent="0.25">
      <c r="A135" s="20" t="s">
        <v>634</v>
      </c>
      <c r="C135" s="52"/>
      <c r="D135" s="52"/>
      <c r="E135" s="99"/>
      <c r="F135" s="52"/>
    </row>
    <row r="136" spans="1:7" hidden="1" outlineLevel="1" x14ac:dyDescent="0.25">
      <c r="A136" s="20" t="s">
        <v>635</v>
      </c>
      <c r="C136" s="52"/>
      <c r="D136" s="52"/>
      <c r="E136" s="99"/>
      <c r="F136" s="52"/>
    </row>
    <row r="137" spans="1:7" hidden="1" outlineLevel="1" x14ac:dyDescent="0.25">
      <c r="A137" s="20" t="s">
        <v>636</v>
      </c>
      <c r="C137" s="52"/>
      <c r="D137" s="52"/>
      <c r="E137" s="99"/>
      <c r="F137" s="52"/>
    </row>
    <row r="138" spans="1:7" hidden="1" outlineLevel="1" x14ac:dyDescent="0.25">
      <c r="A138" s="20" t="s">
        <v>637</v>
      </c>
      <c r="C138" s="52"/>
      <c r="D138" s="52"/>
      <c r="E138" s="99"/>
      <c r="F138" s="52"/>
    </row>
    <row r="139" spans="1:7" ht="15" customHeight="1" collapsed="1" x14ac:dyDescent="0.25">
      <c r="A139" s="73"/>
      <c r="B139" s="74" t="s">
        <v>638</v>
      </c>
      <c r="C139" s="114" t="s">
        <v>501</v>
      </c>
      <c r="D139" s="114" t="s">
        <v>502</v>
      </c>
      <c r="E139" s="118"/>
      <c r="F139" s="102" t="s">
        <v>468</v>
      </c>
      <c r="G139" s="76"/>
    </row>
    <row r="140" spans="1:7" x14ac:dyDescent="0.25">
      <c r="A140" s="20" t="s">
        <v>639</v>
      </c>
      <c r="B140" s="20" t="s">
        <v>640</v>
      </c>
      <c r="C140" s="125">
        <v>25.805049860836391</v>
      </c>
      <c r="D140" s="125">
        <v>27.315637806416046</v>
      </c>
      <c r="E140" s="127"/>
      <c r="F140" s="125">
        <v>26.922736540887353</v>
      </c>
    </row>
    <row r="141" spans="1:7" x14ac:dyDescent="0.25">
      <c r="A141" s="20" t="s">
        <v>641</v>
      </c>
      <c r="B141" s="20" t="s">
        <v>642</v>
      </c>
      <c r="C141" s="125">
        <v>74.194950139163609</v>
      </c>
      <c r="D141" s="125">
        <v>72.684362193583965</v>
      </c>
      <c r="E141" s="127"/>
      <c r="F141" s="125">
        <v>73.077263459112658</v>
      </c>
    </row>
    <row r="142" spans="1:7" x14ac:dyDescent="0.25">
      <c r="A142" s="20" t="s">
        <v>643</v>
      </c>
      <c r="B142" s="20" t="s">
        <v>86</v>
      </c>
      <c r="C142" s="122">
        <v>0</v>
      </c>
      <c r="D142" s="122">
        <v>0</v>
      </c>
      <c r="E142" s="128"/>
      <c r="F142" s="122">
        <v>0</v>
      </c>
    </row>
    <row r="143" spans="1:7" hidden="1" outlineLevel="1" x14ac:dyDescent="0.25">
      <c r="A143" s="20" t="s">
        <v>644</v>
      </c>
      <c r="C143" s="125"/>
      <c r="D143" s="125"/>
      <c r="E143" s="127"/>
      <c r="F143" s="125"/>
    </row>
    <row r="144" spans="1:7" hidden="1" outlineLevel="1" x14ac:dyDescent="0.25">
      <c r="A144" s="20" t="s">
        <v>645</v>
      </c>
      <c r="C144" s="52"/>
      <c r="D144" s="52"/>
      <c r="E144" s="99"/>
      <c r="F144" s="52"/>
    </row>
    <row r="145" spans="1:7" hidden="1" outlineLevel="1" x14ac:dyDescent="0.25">
      <c r="A145" s="20" t="s">
        <v>646</v>
      </c>
      <c r="C145" s="52"/>
      <c r="D145" s="52"/>
      <c r="E145" s="99"/>
      <c r="F145" s="52"/>
    </row>
    <row r="146" spans="1:7" hidden="1" outlineLevel="1" x14ac:dyDescent="0.25">
      <c r="A146" s="20" t="s">
        <v>647</v>
      </c>
      <c r="C146" s="52"/>
      <c r="D146" s="52"/>
      <c r="E146" s="99"/>
      <c r="F146" s="52"/>
    </row>
    <row r="147" spans="1:7" hidden="1" outlineLevel="1" x14ac:dyDescent="0.25">
      <c r="A147" s="20" t="s">
        <v>648</v>
      </c>
      <c r="C147" s="52"/>
      <c r="D147" s="52"/>
      <c r="E147" s="99"/>
      <c r="F147" s="52"/>
    </row>
    <row r="148" spans="1:7" hidden="1" outlineLevel="1" x14ac:dyDescent="0.25">
      <c r="A148" s="20" t="s">
        <v>649</v>
      </c>
      <c r="C148" s="52"/>
      <c r="D148" s="52"/>
      <c r="E148" s="99"/>
      <c r="F148" s="52"/>
    </row>
    <row r="149" spans="1:7" ht="15" customHeight="1" collapsed="1" x14ac:dyDescent="0.25">
      <c r="A149" s="73"/>
      <c r="B149" s="74" t="s">
        <v>650</v>
      </c>
      <c r="C149" s="114" t="s">
        <v>501</v>
      </c>
      <c r="D149" s="114" t="s">
        <v>502</v>
      </c>
      <c r="E149" s="118"/>
      <c r="F149" s="102" t="s">
        <v>468</v>
      </c>
      <c r="G149" s="76"/>
    </row>
    <row r="150" spans="1:7" x14ac:dyDescent="0.25">
      <c r="A150" s="20" t="s">
        <v>651</v>
      </c>
      <c r="B150" s="17" t="s">
        <v>652</v>
      </c>
      <c r="C150" s="125">
        <v>2.1439056191049288</v>
      </c>
      <c r="D150" s="125">
        <v>7.198129112338302</v>
      </c>
      <c r="E150" s="127"/>
      <c r="F150" s="125">
        <v>5.8835344787936572</v>
      </c>
    </row>
    <row r="151" spans="1:7" x14ac:dyDescent="0.25">
      <c r="A151" s="20" t="s">
        <v>653</v>
      </c>
      <c r="B151" s="17" t="s">
        <v>654</v>
      </c>
      <c r="C151" s="125">
        <v>7.6058283368250272</v>
      </c>
      <c r="D151" s="125">
        <v>10.750446085524047</v>
      </c>
      <c r="E151" s="127"/>
      <c r="F151" s="125">
        <v>9.932536544617621</v>
      </c>
    </row>
    <row r="152" spans="1:7" x14ac:dyDescent="0.25">
      <c r="A152" s="20" t="s">
        <v>655</v>
      </c>
      <c r="B152" s="17" t="s">
        <v>656</v>
      </c>
      <c r="C152" s="122">
        <v>18.129100118066244</v>
      </c>
      <c r="D152" s="122">
        <v>17.869420091008209</v>
      </c>
      <c r="E152" s="128"/>
      <c r="F152" s="122">
        <v>17.936962408926334</v>
      </c>
    </row>
    <row r="153" spans="1:7" x14ac:dyDescent="0.25">
      <c r="A153" s="20" t="s">
        <v>657</v>
      </c>
      <c r="B153" s="17" t="s">
        <v>658</v>
      </c>
      <c r="C153" s="125">
        <v>40.760821851453365</v>
      </c>
      <c r="D153" s="125">
        <v>27.059767728403376</v>
      </c>
      <c r="E153" s="127"/>
      <c r="F153" s="125">
        <v>30.623387787583574</v>
      </c>
    </row>
    <row r="154" spans="1:7" x14ac:dyDescent="0.25">
      <c r="A154" s="20" t="s">
        <v>659</v>
      </c>
      <c r="B154" s="17" t="s">
        <v>660</v>
      </c>
      <c r="C154" s="125">
        <v>31.360344074550436</v>
      </c>
      <c r="D154" s="125">
        <v>37.122236982726065</v>
      </c>
      <c r="E154" s="127"/>
      <c r="F154" s="125">
        <v>35.623578780078816</v>
      </c>
    </row>
    <row r="155" spans="1:7" hidden="1" outlineLevel="1" x14ac:dyDescent="0.25">
      <c r="A155" s="20" t="s">
        <v>661</v>
      </c>
      <c r="B155" s="27"/>
      <c r="C155" s="125"/>
      <c r="D155" s="125"/>
      <c r="E155" s="127"/>
      <c r="F155" s="125"/>
    </row>
    <row r="156" spans="1:7" hidden="1" outlineLevel="1" x14ac:dyDescent="0.25">
      <c r="A156" s="20" t="s">
        <v>662</v>
      </c>
      <c r="B156" s="27"/>
      <c r="C156" s="122"/>
      <c r="D156" s="122"/>
      <c r="E156" s="128"/>
      <c r="F156" s="122"/>
    </row>
    <row r="157" spans="1:7" hidden="1" outlineLevel="1" x14ac:dyDescent="0.25">
      <c r="A157" s="20" t="s">
        <v>663</v>
      </c>
      <c r="B157" s="17"/>
      <c r="C157" s="52"/>
      <c r="D157" s="52"/>
      <c r="E157" s="52"/>
      <c r="F157" s="52"/>
    </row>
    <row r="158" spans="1:7" hidden="1" outlineLevel="1" x14ac:dyDescent="0.25">
      <c r="A158" s="20" t="s">
        <v>664</v>
      </c>
      <c r="B158" s="17"/>
      <c r="C158" s="52"/>
      <c r="D158" s="52"/>
      <c r="E158" s="52"/>
      <c r="F158" s="52"/>
    </row>
    <row r="159" spans="1:7" ht="15" customHeight="1" collapsed="1" x14ac:dyDescent="0.25">
      <c r="A159" s="73"/>
      <c r="B159" s="114" t="s">
        <v>1010</v>
      </c>
      <c r="C159" s="114" t="s">
        <v>501</v>
      </c>
      <c r="D159" s="114" t="s">
        <v>502</v>
      </c>
      <c r="E159" s="118"/>
      <c r="F159" s="102" t="s">
        <v>468</v>
      </c>
      <c r="G159" s="76"/>
    </row>
    <row r="160" spans="1:7" x14ac:dyDescent="0.25">
      <c r="A160" s="20" t="s">
        <v>665</v>
      </c>
      <c r="B160" s="20" t="s">
        <v>666</v>
      </c>
      <c r="C160" s="122">
        <v>0.4</v>
      </c>
      <c r="D160" s="122">
        <v>0.33</v>
      </c>
      <c r="E160" s="128"/>
      <c r="F160" s="122">
        <v>0.35</v>
      </c>
    </row>
    <row r="161" spans="1:7" x14ac:dyDescent="0.25">
      <c r="A161" s="20" t="s">
        <v>667</v>
      </c>
      <c r="B161" s="68" t="s">
        <v>1011</v>
      </c>
      <c r="C161" s="122">
        <v>0</v>
      </c>
      <c r="D161" s="122">
        <v>0</v>
      </c>
      <c r="E161" s="128"/>
      <c r="F161" s="122">
        <v>0</v>
      </c>
    </row>
    <row r="162" spans="1:7" hidden="1" outlineLevel="1" x14ac:dyDescent="0.25">
      <c r="A162" s="20" t="s">
        <v>668</v>
      </c>
      <c r="B162" s="68"/>
      <c r="C162" s="52"/>
      <c r="D162" s="52"/>
      <c r="E162" s="99"/>
      <c r="F162" s="52"/>
    </row>
    <row r="163" spans="1:7" hidden="1" outlineLevel="1" x14ac:dyDescent="0.25">
      <c r="A163" s="20" t="s">
        <v>669</v>
      </c>
      <c r="B163" s="68"/>
      <c r="E163" s="19"/>
    </row>
    <row r="164" spans="1:7" hidden="1" outlineLevel="1" x14ac:dyDescent="0.25">
      <c r="A164" s="20" t="s">
        <v>670</v>
      </c>
      <c r="C164" s="36"/>
      <c r="E164" s="19"/>
    </row>
    <row r="165" spans="1:7" ht="18.75" collapsed="1" x14ac:dyDescent="0.25">
      <c r="A165" s="71"/>
      <c r="B165" s="69" t="s">
        <v>465</v>
      </c>
      <c r="C165" s="71"/>
      <c r="D165" s="71"/>
      <c r="E165" s="71"/>
      <c r="F165" s="72"/>
      <c r="G165" s="72"/>
    </row>
    <row r="166" spans="1:7" x14ac:dyDescent="0.25">
      <c r="A166" s="73"/>
      <c r="B166" s="74" t="s">
        <v>671</v>
      </c>
      <c r="C166" s="73" t="s">
        <v>672</v>
      </c>
      <c r="D166" s="73" t="s">
        <v>673</v>
      </c>
      <c r="E166" s="75"/>
      <c r="F166" s="73" t="s">
        <v>501</v>
      </c>
      <c r="G166" s="73" t="s">
        <v>674</v>
      </c>
    </row>
    <row r="167" spans="1:7" x14ac:dyDescent="0.25">
      <c r="A167" s="20" t="s">
        <v>675</v>
      </c>
      <c r="B167" s="29" t="s">
        <v>676</v>
      </c>
      <c r="C167" s="122">
        <v>429.42047797950397</v>
      </c>
      <c r="D167" s="26"/>
      <c r="E167" s="26"/>
      <c r="F167" s="98"/>
      <c r="G167" s="98"/>
    </row>
    <row r="168" spans="1:7" x14ac:dyDescent="0.25">
      <c r="A168" s="26"/>
      <c r="B168" s="51"/>
      <c r="C168" s="26"/>
      <c r="D168" s="26"/>
      <c r="E168" s="26"/>
      <c r="F168" s="98"/>
      <c r="G168" s="98"/>
    </row>
    <row r="169" spans="1:7" x14ac:dyDescent="0.25">
      <c r="B169" s="29" t="s">
        <v>677</v>
      </c>
      <c r="C169" s="26"/>
      <c r="D169" s="26"/>
      <c r="E169" s="26"/>
      <c r="F169" s="98"/>
      <c r="G169" s="98"/>
    </row>
    <row r="170" spans="1:7" x14ac:dyDescent="0.25">
      <c r="A170" s="20" t="s">
        <v>678</v>
      </c>
      <c r="B170" s="20" t="s">
        <v>971</v>
      </c>
      <c r="C170" s="119">
        <v>70.462329647176574</v>
      </c>
      <c r="D170" s="123">
        <v>1326.65152405</v>
      </c>
      <c r="E170" s="26"/>
      <c r="F170" s="33">
        <f t="shared" ref="F170:F175" si="1">IF($C$194=0,"",IF(C170="[for completion]","",C170/$C$194))</f>
        <v>5.4887253844286776E-2</v>
      </c>
      <c r="G170" s="33">
        <f t="shared" ref="G170:G175" si="2">IF($D$194=0,"",IF(D170="[for completion]","",D170/$D$194))</f>
        <v>0.44376609296678649</v>
      </c>
    </row>
    <row r="171" spans="1:7" x14ac:dyDescent="0.25">
      <c r="A171" s="20" t="s">
        <v>679</v>
      </c>
      <c r="B171" s="20" t="s">
        <v>972</v>
      </c>
      <c r="C171" s="119">
        <v>206.41050066596748</v>
      </c>
      <c r="D171" s="123">
        <v>1150.8922635700001</v>
      </c>
      <c r="E171" s="26"/>
      <c r="F171" s="33">
        <f t="shared" si="1"/>
        <v>0.16078528204940279</v>
      </c>
      <c r="G171" s="33">
        <f t="shared" si="2"/>
        <v>0.38497446689769244</v>
      </c>
    </row>
    <row r="172" spans="1:7" x14ac:dyDescent="0.25">
      <c r="A172" s="20" t="s">
        <v>680</v>
      </c>
      <c r="B172" s="20" t="s">
        <v>973</v>
      </c>
      <c r="C172" s="119">
        <v>78.919908437193783</v>
      </c>
      <c r="D172" s="123">
        <v>203.66146646000001</v>
      </c>
      <c r="E172" s="26"/>
      <c r="F172" s="33">
        <f t="shared" si="1"/>
        <v>6.1475359521180634E-2</v>
      </c>
      <c r="G172" s="33">
        <f t="shared" si="2"/>
        <v>6.8124938328140941E-2</v>
      </c>
    </row>
    <row r="173" spans="1:7" x14ac:dyDescent="0.25">
      <c r="A173" s="20" t="s">
        <v>681</v>
      </c>
      <c r="B173" s="20" t="s">
        <v>974</v>
      </c>
      <c r="C173" s="119">
        <v>103.37845285772239</v>
      </c>
      <c r="D173" s="123">
        <v>140.04220445000001</v>
      </c>
      <c r="E173" s="26"/>
      <c r="F173" s="33">
        <f>IF($C$194=0,"",IF(C173="[for completion]","",C173/$C$194))</f>
        <v>8.0527558660683687E-2</v>
      </c>
      <c r="G173" s="33">
        <f t="shared" si="2"/>
        <v>4.6844239645926954E-2</v>
      </c>
    </row>
    <row r="174" spans="1:7" x14ac:dyDescent="0.25">
      <c r="A174" s="20" t="s">
        <v>682</v>
      </c>
      <c r="B174" s="20" t="s">
        <v>975</v>
      </c>
      <c r="C174" s="119">
        <v>258.53906049775742</v>
      </c>
      <c r="D174" s="123">
        <v>128.29179035999999</v>
      </c>
      <c r="E174" s="26"/>
      <c r="F174" s="33">
        <f t="shared" si="1"/>
        <v>0.20139128401316547</v>
      </c>
      <c r="G174" s="33">
        <f t="shared" si="2"/>
        <v>4.2913715874663673E-2</v>
      </c>
    </row>
    <row r="175" spans="1:7" x14ac:dyDescent="0.25">
      <c r="A175" s="20" t="s">
        <v>683</v>
      </c>
      <c r="B175" s="20" t="s">
        <v>976</v>
      </c>
      <c r="C175" s="119">
        <v>566.05464251025739</v>
      </c>
      <c r="D175" s="123">
        <v>39.989570630000003</v>
      </c>
      <c r="E175" s="26"/>
      <c r="F175" s="33">
        <f t="shared" si="1"/>
        <v>0.44093326191128063</v>
      </c>
      <c r="G175" s="33">
        <f t="shared" si="2"/>
        <v>1.3376546286789347E-2</v>
      </c>
    </row>
    <row r="176" spans="1:7" x14ac:dyDescent="0.25">
      <c r="A176" s="20" t="s">
        <v>684</v>
      </c>
      <c r="B176" s="29"/>
      <c r="D176" s="123"/>
      <c r="E176" s="26"/>
      <c r="F176" s="33">
        <f t="shared" ref="F176:F193" si="3">IF($C$194=0,"",IF(C176="[for completion]","",C176/$C$194))</f>
        <v>0</v>
      </c>
      <c r="G176" s="33">
        <f t="shared" ref="G176:G193" si="4">IF($D$194=0,"",IF(D176="[for completion]","",D176/$D$194))</f>
        <v>0</v>
      </c>
    </row>
    <row r="177" spans="1:7" x14ac:dyDescent="0.25">
      <c r="A177" s="20" t="s">
        <v>685</v>
      </c>
      <c r="B177" s="29"/>
      <c r="D177" s="123"/>
      <c r="E177" s="26"/>
      <c r="F177" s="33">
        <f t="shared" si="3"/>
        <v>0</v>
      </c>
      <c r="G177" s="33">
        <f t="shared" si="4"/>
        <v>0</v>
      </c>
    </row>
    <row r="178" spans="1:7" x14ac:dyDescent="0.25">
      <c r="A178" s="20" t="s">
        <v>686</v>
      </c>
      <c r="B178" s="29"/>
      <c r="D178" s="123"/>
      <c r="E178" s="26"/>
      <c r="F178" s="33">
        <f t="shared" si="3"/>
        <v>0</v>
      </c>
      <c r="G178" s="33">
        <f t="shared" si="4"/>
        <v>0</v>
      </c>
    </row>
    <row r="179" spans="1:7" x14ac:dyDescent="0.25">
      <c r="A179" s="20" t="s">
        <v>687</v>
      </c>
      <c r="B179" s="29"/>
      <c r="D179" s="123"/>
      <c r="E179" s="29"/>
      <c r="F179" s="33">
        <f t="shared" si="3"/>
        <v>0</v>
      </c>
      <c r="G179" s="33">
        <f t="shared" si="4"/>
        <v>0</v>
      </c>
    </row>
    <row r="180" spans="1:7" x14ac:dyDescent="0.25">
      <c r="A180" s="20" t="s">
        <v>688</v>
      </c>
      <c r="B180" s="29"/>
      <c r="C180" s="84"/>
      <c r="D180" s="123"/>
      <c r="E180" s="29"/>
      <c r="F180" s="33">
        <f t="shared" si="3"/>
        <v>0</v>
      </c>
      <c r="G180" s="33">
        <f t="shared" si="4"/>
        <v>0</v>
      </c>
    </row>
    <row r="181" spans="1:7" x14ac:dyDescent="0.25">
      <c r="A181" s="20" t="s">
        <v>689</v>
      </c>
      <c r="B181" s="29"/>
      <c r="D181" s="123"/>
      <c r="E181" s="29"/>
      <c r="F181" s="33">
        <f t="shared" si="3"/>
        <v>0</v>
      </c>
      <c r="G181" s="33">
        <f t="shared" si="4"/>
        <v>0</v>
      </c>
    </row>
    <row r="182" spans="1:7" x14ac:dyDescent="0.25">
      <c r="A182" s="20" t="s">
        <v>690</v>
      </c>
      <c r="B182" s="29"/>
      <c r="D182" s="123"/>
      <c r="E182" s="29"/>
      <c r="F182" s="33">
        <f t="shared" si="3"/>
        <v>0</v>
      </c>
      <c r="G182" s="33">
        <f t="shared" si="4"/>
        <v>0</v>
      </c>
    </row>
    <row r="183" spans="1:7" x14ac:dyDescent="0.25">
      <c r="A183" s="20" t="s">
        <v>691</v>
      </c>
      <c r="B183" s="29"/>
      <c r="D183" s="123"/>
      <c r="E183" s="29"/>
      <c r="F183" s="33">
        <f t="shared" si="3"/>
        <v>0</v>
      </c>
      <c r="G183" s="33">
        <f t="shared" si="4"/>
        <v>0</v>
      </c>
    </row>
    <row r="184" spans="1:7" x14ac:dyDescent="0.25">
      <c r="A184" s="20" t="s">
        <v>692</v>
      </c>
      <c r="B184" s="29"/>
      <c r="D184" s="123"/>
      <c r="E184" s="29"/>
      <c r="F184" s="33">
        <f t="shared" si="3"/>
        <v>0</v>
      </c>
      <c r="G184" s="33">
        <f t="shared" si="4"/>
        <v>0</v>
      </c>
    </row>
    <row r="185" spans="1:7" x14ac:dyDescent="0.25">
      <c r="A185" s="20" t="s">
        <v>693</v>
      </c>
      <c r="B185" s="29"/>
      <c r="D185" s="123"/>
      <c r="F185" s="33">
        <f t="shared" si="3"/>
        <v>0</v>
      </c>
      <c r="G185" s="33">
        <f t="shared" si="4"/>
        <v>0</v>
      </c>
    </row>
    <row r="186" spans="1:7" x14ac:dyDescent="0.25">
      <c r="A186" s="20" t="s">
        <v>694</v>
      </c>
      <c r="B186" s="29"/>
      <c r="D186" s="123"/>
      <c r="E186" s="42"/>
      <c r="F186" s="33">
        <f t="shared" si="3"/>
        <v>0</v>
      </c>
      <c r="G186" s="33">
        <f t="shared" si="4"/>
        <v>0</v>
      </c>
    </row>
    <row r="187" spans="1:7" x14ac:dyDescent="0.25">
      <c r="A187" s="20" t="s">
        <v>695</v>
      </c>
      <c r="B187" s="29"/>
      <c r="D187" s="123"/>
      <c r="E187" s="42"/>
      <c r="F187" s="33">
        <f t="shared" si="3"/>
        <v>0</v>
      </c>
      <c r="G187" s="33">
        <f t="shared" si="4"/>
        <v>0</v>
      </c>
    </row>
    <row r="188" spans="1:7" x14ac:dyDescent="0.25">
      <c r="A188" s="20" t="s">
        <v>696</v>
      </c>
      <c r="B188" s="29"/>
      <c r="D188" s="123"/>
      <c r="E188" s="42"/>
      <c r="F188" s="33">
        <f t="shared" si="3"/>
        <v>0</v>
      </c>
      <c r="G188" s="33">
        <f t="shared" si="4"/>
        <v>0</v>
      </c>
    </row>
    <row r="189" spans="1:7" x14ac:dyDescent="0.25">
      <c r="A189" s="20" t="s">
        <v>697</v>
      </c>
      <c r="B189" s="29"/>
      <c r="D189" s="123"/>
      <c r="E189" s="42"/>
      <c r="F189" s="33">
        <f t="shared" si="3"/>
        <v>0</v>
      </c>
      <c r="G189" s="33">
        <f t="shared" si="4"/>
        <v>0</v>
      </c>
    </row>
    <row r="190" spans="1:7" x14ac:dyDescent="0.25">
      <c r="A190" s="20" t="s">
        <v>698</v>
      </c>
      <c r="B190" s="29"/>
      <c r="D190" s="123"/>
      <c r="E190" s="42"/>
      <c r="F190" s="33">
        <f t="shared" si="3"/>
        <v>0</v>
      </c>
      <c r="G190" s="33">
        <f t="shared" si="4"/>
        <v>0</v>
      </c>
    </row>
    <row r="191" spans="1:7" x14ac:dyDescent="0.25">
      <c r="A191" s="20" t="s">
        <v>699</v>
      </c>
      <c r="B191" s="29"/>
      <c r="D191" s="123"/>
      <c r="E191" s="42"/>
      <c r="F191" s="33">
        <f t="shared" si="3"/>
        <v>0</v>
      </c>
      <c r="G191" s="33">
        <f t="shared" si="4"/>
        <v>0</v>
      </c>
    </row>
    <row r="192" spans="1:7" x14ac:dyDescent="0.25">
      <c r="A192" s="20" t="s">
        <v>700</v>
      </c>
      <c r="B192" s="29"/>
      <c r="D192" s="123"/>
      <c r="E192" s="42"/>
      <c r="F192" s="33">
        <f t="shared" si="3"/>
        <v>0</v>
      </c>
      <c r="G192" s="33">
        <f t="shared" si="4"/>
        <v>0</v>
      </c>
    </row>
    <row r="193" spans="1:7" x14ac:dyDescent="0.25">
      <c r="A193" s="20" t="s">
        <v>701</v>
      </c>
      <c r="B193" s="29"/>
      <c r="D193" s="123"/>
      <c r="E193" s="42"/>
      <c r="F193" s="33">
        <f t="shared" si="3"/>
        <v>0</v>
      </c>
      <c r="G193" s="33">
        <f t="shared" si="4"/>
        <v>0</v>
      </c>
    </row>
    <row r="194" spans="1:7" x14ac:dyDescent="0.25">
      <c r="A194" s="20" t="s">
        <v>702</v>
      </c>
      <c r="B194" s="34" t="s">
        <v>88</v>
      </c>
      <c r="C194" s="119">
        <f>SUM(C170:C193)</f>
        <v>1283.764894616075</v>
      </c>
      <c r="D194" s="123">
        <f>SUM(D170:D193)</f>
        <v>2989.5288195200005</v>
      </c>
      <c r="E194" s="42"/>
      <c r="F194" s="103">
        <f>SUM(F170:F193)</f>
        <v>1</v>
      </c>
      <c r="G194" s="103">
        <f>SUM(G170:G193)</f>
        <v>0.99999999999999978</v>
      </c>
    </row>
    <row r="195" spans="1:7" x14ac:dyDescent="0.25">
      <c r="A195" s="73"/>
      <c r="B195" s="74" t="s">
        <v>703</v>
      </c>
      <c r="C195" s="73" t="s">
        <v>672</v>
      </c>
      <c r="D195" s="73" t="s">
        <v>673</v>
      </c>
      <c r="E195" s="75"/>
      <c r="F195" s="73" t="s">
        <v>501</v>
      </c>
      <c r="G195" s="73" t="s">
        <v>674</v>
      </c>
    </row>
    <row r="196" spans="1:7" x14ac:dyDescent="0.25">
      <c r="A196" s="20" t="s">
        <v>704</v>
      </c>
      <c r="B196" s="20" t="s">
        <v>705</v>
      </c>
      <c r="C196" s="81" t="s">
        <v>935</v>
      </c>
      <c r="F196" s="52"/>
      <c r="G196" s="52"/>
    </row>
    <row r="197" spans="1:7" x14ac:dyDescent="0.25">
      <c r="F197" s="52"/>
      <c r="G197" s="52"/>
    </row>
    <row r="198" spans="1:7" x14ac:dyDescent="0.25">
      <c r="B198" s="29" t="s">
        <v>706</v>
      </c>
      <c r="F198" s="52"/>
      <c r="G198" s="52"/>
    </row>
    <row r="199" spans="1:7" x14ac:dyDescent="0.25">
      <c r="A199" s="20" t="s">
        <v>707</v>
      </c>
      <c r="B199" s="20" t="s">
        <v>708</v>
      </c>
      <c r="C199" s="119" t="s">
        <v>935</v>
      </c>
      <c r="D199" s="123" t="s">
        <v>935</v>
      </c>
      <c r="F199" s="33" t="str">
        <f t="shared" ref="F199:F206" si="5">IF($C$207=0,"",IF(C199="[for completion]","",C199/$C$207))</f>
        <v/>
      </c>
      <c r="G199" s="33" t="str">
        <f t="shared" ref="G199:G206" si="6">IF($D$207=0,"",IF(D199="[for completion]","",D199/$D$207))</f>
        <v/>
      </c>
    </row>
    <row r="200" spans="1:7" x14ac:dyDescent="0.25">
      <c r="A200" s="20" t="s">
        <v>709</v>
      </c>
      <c r="B200" s="20" t="s">
        <v>710</v>
      </c>
      <c r="C200" s="119" t="s">
        <v>935</v>
      </c>
      <c r="D200" s="123" t="s">
        <v>935</v>
      </c>
      <c r="F200" s="33" t="str">
        <f t="shared" si="5"/>
        <v/>
      </c>
      <c r="G200" s="33" t="str">
        <f t="shared" si="6"/>
        <v/>
      </c>
    </row>
    <row r="201" spans="1:7" x14ac:dyDescent="0.25">
      <c r="A201" s="20" t="s">
        <v>711</v>
      </c>
      <c r="B201" s="20" t="s">
        <v>712</v>
      </c>
      <c r="C201" s="119" t="s">
        <v>935</v>
      </c>
      <c r="D201" s="123" t="s">
        <v>935</v>
      </c>
      <c r="F201" s="33" t="str">
        <f t="shared" si="5"/>
        <v/>
      </c>
      <c r="G201" s="33" t="str">
        <f t="shared" si="6"/>
        <v/>
      </c>
    </row>
    <row r="202" spans="1:7" x14ac:dyDescent="0.25">
      <c r="A202" s="20" t="s">
        <v>713</v>
      </c>
      <c r="B202" s="20" t="s">
        <v>714</v>
      </c>
      <c r="C202" s="119" t="s">
        <v>935</v>
      </c>
      <c r="D202" s="123" t="s">
        <v>935</v>
      </c>
      <c r="F202" s="33" t="str">
        <f t="shared" si="5"/>
        <v/>
      </c>
      <c r="G202" s="33" t="str">
        <f t="shared" si="6"/>
        <v/>
      </c>
    </row>
    <row r="203" spans="1:7" x14ac:dyDescent="0.25">
      <c r="A203" s="20" t="s">
        <v>715</v>
      </c>
      <c r="B203" s="20" t="s">
        <v>716</v>
      </c>
      <c r="C203" s="119" t="s">
        <v>935</v>
      </c>
      <c r="D203" s="123" t="s">
        <v>935</v>
      </c>
      <c r="F203" s="33" t="str">
        <f t="shared" si="5"/>
        <v/>
      </c>
      <c r="G203" s="33" t="str">
        <f t="shared" si="6"/>
        <v/>
      </c>
    </row>
    <row r="204" spans="1:7" x14ac:dyDescent="0.25">
      <c r="A204" s="20" t="s">
        <v>717</v>
      </c>
      <c r="B204" s="20" t="s">
        <v>718</v>
      </c>
      <c r="C204" s="119" t="s">
        <v>935</v>
      </c>
      <c r="D204" s="123" t="s">
        <v>935</v>
      </c>
      <c r="F204" s="33" t="str">
        <f t="shared" si="5"/>
        <v/>
      </c>
      <c r="G204" s="33" t="str">
        <f t="shared" si="6"/>
        <v/>
      </c>
    </row>
    <row r="205" spans="1:7" x14ac:dyDescent="0.25">
      <c r="A205" s="20" t="s">
        <v>719</v>
      </c>
      <c r="B205" s="20" t="s">
        <v>720</v>
      </c>
      <c r="C205" s="119" t="s">
        <v>935</v>
      </c>
      <c r="D205" s="123" t="s">
        <v>935</v>
      </c>
      <c r="F205" s="33" t="str">
        <f t="shared" si="5"/>
        <v/>
      </c>
      <c r="G205" s="33" t="str">
        <f t="shared" si="6"/>
        <v/>
      </c>
    </row>
    <row r="206" spans="1:7" x14ac:dyDescent="0.25">
      <c r="A206" s="20" t="s">
        <v>721</v>
      </c>
      <c r="B206" s="20" t="s">
        <v>722</v>
      </c>
      <c r="C206" s="119" t="s">
        <v>935</v>
      </c>
      <c r="D206" s="123" t="s">
        <v>935</v>
      </c>
      <c r="F206" s="33" t="str">
        <f t="shared" si="5"/>
        <v/>
      </c>
      <c r="G206" s="33" t="str">
        <f t="shared" si="6"/>
        <v/>
      </c>
    </row>
    <row r="207" spans="1:7" x14ac:dyDescent="0.25">
      <c r="A207" s="20" t="s">
        <v>723</v>
      </c>
      <c r="B207" s="34" t="s">
        <v>88</v>
      </c>
      <c r="C207" s="119">
        <f>SUM(C199:C206)</f>
        <v>0</v>
      </c>
      <c r="D207" s="123">
        <f>SUM(D199:D206)</f>
        <v>0</v>
      </c>
      <c r="F207" s="81">
        <f>SUM(F199:F206)</f>
        <v>0</v>
      </c>
      <c r="G207" s="81">
        <f>SUM(G199:G206)</f>
        <v>0</v>
      </c>
    </row>
    <row r="208" spans="1:7" ht="45" hidden="1" customHeight="1" outlineLevel="1" x14ac:dyDescent="0.25">
      <c r="A208" s="20" t="s">
        <v>724</v>
      </c>
      <c r="B208" s="36" t="s">
        <v>725</v>
      </c>
      <c r="C208" s="83"/>
      <c r="D208" s="119"/>
      <c r="F208" s="33" t="str">
        <f t="shared" ref="F208:F213" si="7">IF($C$207=0,"",IF(C208="[for completion]","",C208/$C$207))</f>
        <v/>
      </c>
      <c r="G208" s="33" t="str">
        <f t="shared" ref="G208:G213" si="8">IF($D$207=0,"",IF(D208="[for completion]","",D208/$D$207))</f>
        <v/>
      </c>
    </row>
    <row r="209" spans="1:7" hidden="1" outlineLevel="1" x14ac:dyDescent="0.25">
      <c r="A209" s="20" t="s">
        <v>726</v>
      </c>
      <c r="B209" s="36" t="s">
        <v>727</v>
      </c>
      <c r="C209" s="83"/>
      <c r="D209" s="119"/>
      <c r="F209" s="33" t="str">
        <f t="shared" si="7"/>
        <v/>
      </c>
      <c r="G209" s="33" t="str">
        <f t="shared" si="8"/>
        <v/>
      </c>
    </row>
    <row r="210" spans="1:7" hidden="1" outlineLevel="1" x14ac:dyDescent="0.25">
      <c r="A210" s="20" t="s">
        <v>728</v>
      </c>
      <c r="B210" s="36" t="s">
        <v>729</v>
      </c>
      <c r="C210" s="83"/>
      <c r="D210" s="119"/>
      <c r="F210" s="33" t="str">
        <f t="shared" si="7"/>
        <v/>
      </c>
      <c r="G210" s="33" t="str">
        <f t="shared" si="8"/>
        <v/>
      </c>
    </row>
    <row r="211" spans="1:7" hidden="1" outlineLevel="1" x14ac:dyDescent="0.25">
      <c r="A211" s="20" t="s">
        <v>730</v>
      </c>
      <c r="B211" s="36" t="s">
        <v>731</v>
      </c>
      <c r="C211" s="83"/>
      <c r="D211" s="119"/>
      <c r="F211" s="33" t="str">
        <f t="shared" si="7"/>
        <v/>
      </c>
      <c r="G211" s="33" t="str">
        <f t="shared" si="8"/>
        <v/>
      </c>
    </row>
    <row r="212" spans="1:7" hidden="1" outlineLevel="1" x14ac:dyDescent="0.25">
      <c r="A212" s="20" t="s">
        <v>732</v>
      </c>
      <c r="B212" s="36" t="s">
        <v>733</v>
      </c>
      <c r="C212" s="83"/>
      <c r="D212" s="119"/>
      <c r="F212" s="33" t="str">
        <f t="shared" si="7"/>
        <v/>
      </c>
      <c r="G212" s="33" t="str">
        <f t="shared" si="8"/>
        <v/>
      </c>
    </row>
    <row r="213" spans="1:7" hidden="1" outlineLevel="1" x14ac:dyDescent="0.25">
      <c r="A213" s="20" t="s">
        <v>734</v>
      </c>
      <c r="B213" s="36" t="s">
        <v>735</v>
      </c>
      <c r="C213" s="83"/>
      <c r="D213" s="119"/>
      <c r="F213" s="33" t="str">
        <f t="shared" si="7"/>
        <v/>
      </c>
      <c r="G213" s="33" t="str">
        <f t="shared" si="8"/>
        <v/>
      </c>
    </row>
    <row r="214" spans="1:7" hidden="1" outlineLevel="1" x14ac:dyDescent="0.25">
      <c r="A214" s="20" t="s">
        <v>736</v>
      </c>
      <c r="B214" s="36"/>
      <c r="F214" s="33"/>
      <c r="G214" s="33"/>
    </row>
    <row r="215" spans="1:7" hidden="1" outlineLevel="1" x14ac:dyDescent="0.25">
      <c r="A215" s="20" t="s">
        <v>737</v>
      </c>
      <c r="B215" s="36"/>
      <c r="F215" s="33"/>
      <c r="G215" s="33"/>
    </row>
    <row r="216" spans="1:7" hidden="1" outlineLevel="1" x14ac:dyDescent="0.25">
      <c r="A216" s="20" t="s">
        <v>738</v>
      </c>
      <c r="B216" s="36"/>
      <c r="F216" s="33"/>
      <c r="G216" s="33"/>
    </row>
    <row r="217" spans="1:7" collapsed="1" x14ac:dyDescent="0.25">
      <c r="A217" s="73"/>
      <c r="B217" s="74" t="s">
        <v>739</v>
      </c>
      <c r="C217" s="73" t="s">
        <v>672</v>
      </c>
      <c r="D217" s="73" t="s">
        <v>673</v>
      </c>
      <c r="E217" s="75"/>
      <c r="F217" s="73" t="s">
        <v>501</v>
      </c>
      <c r="G217" s="73" t="s">
        <v>674</v>
      </c>
    </row>
    <row r="218" spans="1:7" x14ac:dyDescent="0.25">
      <c r="A218" s="20" t="s">
        <v>740</v>
      </c>
      <c r="B218" s="20" t="s">
        <v>705</v>
      </c>
      <c r="C218" s="52">
        <v>0.56251132000000004</v>
      </c>
      <c r="G218" s="20"/>
    </row>
    <row r="219" spans="1:7" x14ac:dyDescent="0.25">
      <c r="G219" s="20"/>
    </row>
    <row r="220" spans="1:7" x14ac:dyDescent="0.25">
      <c r="B220" s="29" t="s">
        <v>706</v>
      </c>
      <c r="F220" s="52"/>
      <c r="G220" s="52"/>
    </row>
    <row r="221" spans="1:7" x14ac:dyDescent="0.25">
      <c r="A221" s="20" t="s">
        <v>741</v>
      </c>
      <c r="B221" s="20" t="s">
        <v>708</v>
      </c>
      <c r="C221" s="119">
        <v>292.13502872168692</v>
      </c>
      <c r="D221" s="119">
        <v>988.86956888999998</v>
      </c>
      <c r="F221" s="33">
        <f t="shared" ref="F221:F228" si="9">IF($C$229=0,"",IF(C221="[Mark as ND1 if not relevant]","",C221/$C$229))</f>
        <v>0.2275611601056074</v>
      </c>
      <c r="G221" s="33">
        <f t="shared" ref="G221:G228" si="10">IF($D$229=0,"",IF(D221="[Mark as ND1 if not relevant]","",D221/$D$229))</f>
        <v>0.33077773407856226</v>
      </c>
    </row>
    <row r="222" spans="1:7" x14ac:dyDescent="0.25">
      <c r="A222" s="20" t="s">
        <v>742</v>
      </c>
      <c r="B222" s="20" t="s">
        <v>710</v>
      </c>
      <c r="C222" s="119">
        <v>182.6855417284514</v>
      </c>
      <c r="D222" s="119">
        <v>448.51509156999998</v>
      </c>
      <c r="F222" s="33">
        <f t="shared" si="9"/>
        <v>0.14230451579927775</v>
      </c>
      <c r="G222" s="33">
        <f t="shared" si="10"/>
        <v>0.15002868968462169</v>
      </c>
    </row>
    <row r="223" spans="1:7" x14ac:dyDescent="0.25">
      <c r="A223" s="20" t="s">
        <v>743</v>
      </c>
      <c r="B223" s="20" t="s">
        <v>712</v>
      </c>
      <c r="C223" s="119">
        <v>264.72834086264919</v>
      </c>
      <c r="D223" s="119">
        <v>457.15415374000003</v>
      </c>
      <c r="F223" s="33">
        <f t="shared" si="9"/>
        <v>0.20621247860327202</v>
      </c>
      <c r="G223" s="33">
        <f t="shared" si="10"/>
        <v>0.15291846352240304</v>
      </c>
    </row>
    <row r="224" spans="1:7" x14ac:dyDescent="0.25">
      <c r="A224" s="20" t="s">
        <v>744</v>
      </c>
      <c r="B224" s="20" t="s">
        <v>714</v>
      </c>
      <c r="C224" s="119">
        <v>220.39486933561841</v>
      </c>
      <c r="D224" s="119">
        <v>461.23529703000003</v>
      </c>
      <c r="F224" s="33">
        <f t="shared" si="9"/>
        <v>0.17167852950327797</v>
      </c>
      <c r="G224" s="33">
        <f t="shared" si="10"/>
        <v>0.15428360951575326</v>
      </c>
    </row>
    <row r="225" spans="1:7" x14ac:dyDescent="0.25">
      <c r="A225" s="20" t="s">
        <v>745</v>
      </c>
      <c r="B225" s="20" t="s">
        <v>716</v>
      </c>
      <c r="C225" s="119">
        <v>147.45686156566907</v>
      </c>
      <c r="D225" s="119">
        <v>247.73550391000001</v>
      </c>
      <c r="F225" s="33">
        <f t="shared" si="9"/>
        <v>0.11486282432560813</v>
      </c>
      <c r="G225" s="33">
        <f t="shared" si="10"/>
        <v>8.2867742331421718E-2</v>
      </c>
    </row>
    <row r="226" spans="1:7" x14ac:dyDescent="0.25">
      <c r="A226" s="20" t="s">
        <v>746</v>
      </c>
      <c r="B226" s="20" t="s">
        <v>718</v>
      </c>
      <c r="C226" s="119">
        <v>64.173998082000011</v>
      </c>
      <c r="D226" s="119">
        <v>162.38113614</v>
      </c>
      <c r="F226" s="33">
        <f t="shared" si="9"/>
        <v>4.9988902447119794E-2</v>
      </c>
      <c r="G226" s="33">
        <f t="shared" si="10"/>
        <v>5.4316631797844878E-2</v>
      </c>
    </row>
    <row r="227" spans="1:7" x14ac:dyDescent="0.25">
      <c r="A227" s="20" t="s">
        <v>747</v>
      </c>
      <c r="B227" s="20" t="s">
        <v>720</v>
      </c>
      <c r="C227" s="119">
        <v>52.174912229999997</v>
      </c>
      <c r="D227" s="119">
        <v>97.006828740000003</v>
      </c>
      <c r="F227" s="33">
        <f t="shared" si="9"/>
        <v>4.0642108573629057E-2</v>
      </c>
      <c r="G227" s="33">
        <f t="shared" si="10"/>
        <v>3.2448868900660573E-2</v>
      </c>
    </row>
    <row r="228" spans="1:7" x14ac:dyDescent="0.25">
      <c r="A228" s="20" t="s">
        <v>748</v>
      </c>
      <c r="B228" s="20" t="s">
        <v>722</v>
      </c>
      <c r="C228" s="119">
        <v>60.015342089999997</v>
      </c>
      <c r="D228" s="119">
        <v>126.63123951999999</v>
      </c>
      <c r="F228" s="33">
        <f t="shared" si="9"/>
        <v>4.6749480642207686E-2</v>
      </c>
      <c r="G228" s="33">
        <f t="shared" si="10"/>
        <v>4.2358260168732814E-2</v>
      </c>
    </row>
    <row r="229" spans="1:7" x14ac:dyDescent="0.25">
      <c r="A229" s="20" t="s">
        <v>749</v>
      </c>
      <c r="B229" s="34" t="s">
        <v>88</v>
      </c>
      <c r="C229" s="119">
        <f>SUM(C221:C228)</f>
        <v>1283.7648946160753</v>
      </c>
      <c r="D229" s="119">
        <f>SUM(D221:D228)</f>
        <v>2989.5288195399994</v>
      </c>
      <c r="F229" s="81">
        <f>SUM(F221:F228)</f>
        <v>1</v>
      </c>
      <c r="G229" s="81">
        <f>SUM(G221:G228)</f>
        <v>1.0000000000000002</v>
      </c>
    </row>
    <row r="230" spans="1:7" hidden="1" outlineLevel="1" x14ac:dyDescent="0.25">
      <c r="A230" s="20" t="s">
        <v>750</v>
      </c>
      <c r="B230" s="36" t="s">
        <v>725</v>
      </c>
      <c r="F230" s="33">
        <f t="shared" ref="F230:F235" si="11">IF($C$229=0,"",IF(C230="[for completion]","",C230/$C$229))</f>
        <v>0</v>
      </c>
      <c r="G230" s="33">
        <f t="shared" ref="G230:G235" si="12">IF($D$229=0,"",IF(D230="[for completion]","",D230/$D$229))</f>
        <v>0</v>
      </c>
    </row>
    <row r="231" spans="1:7" hidden="1" outlineLevel="1" x14ac:dyDescent="0.25">
      <c r="A231" s="20" t="s">
        <v>751</v>
      </c>
      <c r="B231" s="36" t="s">
        <v>727</v>
      </c>
      <c r="F231" s="33">
        <f t="shared" si="11"/>
        <v>0</v>
      </c>
      <c r="G231" s="33">
        <f t="shared" si="12"/>
        <v>0</v>
      </c>
    </row>
    <row r="232" spans="1:7" hidden="1" outlineLevel="1" x14ac:dyDescent="0.25">
      <c r="A232" s="20" t="s">
        <v>752</v>
      </c>
      <c r="B232" s="36" t="s">
        <v>729</v>
      </c>
      <c r="F232" s="33">
        <f t="shared" si="11"/>
        <v>0</v>
      </c>
      <c r="G232" s="33">
        <f t="shared" si="12"/>
        <v>0</v>
      </c>
    </row>
    <row r="233" spans="1:7" hidden="1" outlineLevel="1" x14ac:dyDescent="0.25">
      <c r="A233" s="20" t="s">
        <v>753</v>
      </c>
      <c r="B233" s="36" t="s">
        <v>731</v>
      </c>
      <c r="F233" s="33">
        <f t="shared" si="11"/>
        <v>0</v>
      </c>
      <c r="G233" s="33">
        <f t="shared" si="12"/>
        <v>0</v>
      </c>
    </row>
    <row r="234" spans="1:7" hidden="1" outlineLevel="1" x14ac:dyDescent="0.25">
      <c r="A234" s="20" t="s">
        <v>754</v>
      </c>
      <c r="B234" s="36" t="s">
        <v>733</v>
      </c>
      <c r="F234" s="33">
        <f t="shared" si="11"/>
        <v>0</v>
      </c>
      <c r="G234" s="33">
        <f t="shared" si="12"/>
        <v>0</v>
      </c>
    </row>
    <row r="235" spans="1:7" hidden="1" outlineLevel="1" x14ac:dyDescent="0.25">
      <c r="A235" s="20" t="s">
        <v>755</v>
      </c>
      <c r="B235" s="36" t="s">
        <v>735</v>
      </c>
      <c r="F235" s="33">
        <f t="shared" si="11"/>
        <v>0</v>
      </c>
      <c r="G235" s="33">
        <f t="shared" si="12"/>
        <v>0</v>
      </c>
    </row>
    <row r="236" spans="1:7" hidden="1" outlineLevel="1" x14ac:dyDescent="0.25">
      <c r="A236" s="20" t="s">
        <v>756</v>
      </c>
      <c r="B236" s="36"/>
      <c r="F236" s="33"/>
      <c r="G236" s="33"/>
    </row>
    <row r="237" spans="1:7" hidden="1" outlineLevel="1" x14ac:dyDescent="0.25">
      <c r="A237" s="20" t="s">
        <v>757</v>
      </c>
      <c r="B237" s="36"/>
      <c r="F237" s="33"/>
      <c r="G237" s="33"/>
    </row>
    <row r="238" spans="1:7" hidden="1" outlineLevel="1" x14ac:dyDescent="0.25">
      <c r="A238" s="20" t="s">
        <v>758</v>
      </c>
      <c r="B238" s="36"/>
      <c r="F238" s="33"/>
      <c r="G238" s="33"/>
    </row>
    <row r="239" spans="1:7" collapsed="1" x14ac:dyDescent="0.25">
      <c r="A239" s="73"/>
      <c r="B239" s="74" t="s">
        <v>759</v>
      </c>
      <c r="C239" s="73" t="s">
        <v>501</v>
      </c>
      <c r="D239" s="73"/>
      <c r="E239" s="75"/>
      <c r="F239" s="73"/>
      <c r="G239" s="73"/>
    </row>
    <row r="240" spans="1:7" x14ac:dyDescent="0.25">
      <c r="A240" s="20" t="s">
        <v>760</v>
      </c>
      <c r="B240" s="20" t="s">
        <v>761</v>
      </c>
      <c r="C240" s="20" t="s">
        <v>941</v>
      </c>
      <c r="E240" s="42"/>
      <c r="F240" s="42"/>
      <c r="G240" s="42"/>
    </row>
    <row r="241" spans="1:14" x14ac:dyDescent="0.25">
      <c r="A241" s="20" t="s">
        <v>762</v>
      </c>
      <c r="B241" s="20" t="s">
        <v>763</v>
      </c>
      <c r="C241" s="20" t="s">
        <v>941</v>
      </c>
      <c r="E241" s="42"/>
      <c r="F241" s="42"/>
    </row>
    <row r="242" spans="1:14" x14ac:dyDescent="0.25">
      <c r="A242" s="20" t="s">
        <v>764</v>
      </c>
      <c r="B242" s="20" t="s">
        <v>765</v>
      </c>
      <c r="C242" s="20" t="s">
        <v>941</v>
      </c>
      <c r="E242" s="42"/>
      <c r="F242" s="42"/>
    </row>
    <row r="243" spans="1:14" x14ac:dyDescent="0.25">
      <c r="A243" s="20" t="s">
        <v>766</v>
      </c>
      <c r="B243" s="29" t="s">
        <v>956</v>
      </c>
      <c r="C243" s="20" t="s">
        <v>941</v>
      </c>
      <c r="D243" s="26"/>
      <c r="E243" s="26"/>
      <c r="F243" s="38"/>
      <c r="G243" s="38"/>
      <c r="H243" s="19"/>
      <c r="I243" s="20"/>
      <c r="J243" s="20"/>
      <c r="K243" s="20"/>
      <c r="L243" s="19"/>
      <c r="M243" s="19"/>
      <c r="N243" s="19"/>
    </row>
    <row r="244" spans="1:14" x14ac:dyDescent="0.25">
      <c r="A244" s="20" t="s">
        <v>961</v>
      </c>
      <c r="B244" s="20" t="s">
        <v>86</v>
      </c>
      <c r="C244" s="20" t="s">
        <v>941</v>
      </c>
      <c r="E244" s="42"/>
      <c r="F244" s="42"/>
    </row>
    <row r="245" spans="1:14" hidden="1" outlineLevel="1" x14ac:dyDescent="0.25">
      <c r="A245" s="20" t="s">
        <v>767</v>
      </c>
      <c r="B245" s="36" t="s">
        <v>768</v>
      </c>
      <c r="C245" s="81"/>
      <c r="E245" s="42"/>
      <c r="F245" s="42"/>
    </row>
    <row r="246" spans="1:14" hidden="1" outlineLevel="1" x14ac:dyDescent="0.25">
      <c r="A246" s="20" t="s">
        <v>769</v>
      </c>
      <c r="B246" s="36" t="s">
        <v>770</v>
      </c>
      <c r="C246" s="37"/>
      <c r="E246" s="42"/>
      <c r="F246" s="42"/>
    </row>
    <row r="247" spans="1:14" hidden="1" outlineLevel="1" x14ac:dyDescent="0.25">
      <c r="A247" s="20" t="s">
        <v>771</v>
      </c>
      <c r="B247" s="36" t="s">
        <v>772</v>
      </c>
      <c r="E247" s="42"/>
      <c r="F247" s="42"/>
    </row>
    <row r="248" spans="1:14" hidden="1" outlineLevel="1" x14ac:dyDescent="0.25">
      <c r="A248" s="20" t="s">
        <v>773</v>
      </c>
      <c r="B248" s="36" t="s">
        <v>774</v>
      </c>
      <c r="E248" s="42"/>
      <c r="F248" s="42"/>
    </row>
    <row r="249" spans="1:14" hidden="1" outlineLevel="1" x14ac:dyDescent="0.25">
      <c r="A249" s="20" t="s">
        <v>775</v>
      </c>
      <c r="B249" s="36" t="s">
        <v>776</v>
      </c>
      <c r="E249" s="42"/>
      <c r="F249" s="42"/>
    </row>
    <row r="250" spans="1:14" hidden="1" outlineLevel="1" x14ac:dyDescent="0.25">
      <c r="A250" s="20" t="s">
        <v>777</v>
      </c>
      <c r="B250" s="36" t="s">
        <v>90</v>
      </c>
      <c r="E250" s="42"/>
      <c r="F250" s="42"/>
    </row>
    <row r="251" spans="1:14" hidden="1" outlineLevel="1" x14ac:dyDescent="0.25">
      <c r="A251" s="20" t="s">
        <v>778</v>
      </c>
      <c r="B251" s="36" t="s">
        <v>90</v>
      </c>
      <c r="E251" s="42"/>
      <c r="F251" s="42"/>
    </row>
    <row r="252" spans="1:14" hidden="1" outlineLevel="1" x14ac:dyDescent="0.25">
      <c r="A252" s="20" t="s">
        <v>779</v>
      </c>
      <c r="B252" s="36" t="s">
        <v>90</v>
      </c>
      <c r="E252" s="42"/>
      <c r="F252" s="42"/>
    </row>
    <row r="253" spans="1:14" hidden="1" outlineLevel="1" x14ac:dyDescent="0.25">
      <c r="A253" s="20" t="s">
        <v>780</v>
      </c>
      <c r="B253" s="36" t="s">
        <v>90</v>
      </c>
      <c r="E253" s="42"/>
      <c r="F253" s="42"/>
    </row>
    <row r="254" spans="1:14" hidden="1" outlineLevel="1" x14ac:dyDescent="0.25">
      <c r="A254" s="20" t="s">
        <v>781</v>
      </c>
      <c r="B254" s="36" t="s">
        <v>90</v>
      </c>
      <c r="E254" s="42"/>
      <c r="F254" s="42"/>
    </row>
    <row r="255" spans="1:14" hidden="1" outlineLevel="1" x14ac:dyDescent="0.25">
      <c r="A255" s="20" t="s">
        <v>782</v>
      </c>
      <c r="B255" s="36" t="s">
        <v>90</v>
      </c>
      <c r="E255" s="42"/>
      <c r="F255" s="42"/>
    </row>
    <row r="256" spans="1:14" ht="15" customHeight="1" collapsed="1" x14ac:dyDescent="0.25">
      <c r="A256" s="73"/>
      <c r="B256" s="74" t="s">
        <v>783</v>
      </c>
      <c r="C256" s="73" t="s">
        <v>501</v>
      </c>
      <c r="D256" s="73"/>
      <c r="E256" s="75"/>
      <c r="F256" s="73"/>
      <c r="G256" s="76"/>
    </row>
    <row r="257" spans="1:7" x14ac:dyDescent="0.25">
      <c r="A257" s="20" t="s">
        <v>7</v>
      </c>
      <c r="B257" s="20" t="s">
        <v>957</v>
      </c>
      <c r="C257" s="20" t="s">
        <v>935</v>
      </c>
      <c r="E257" s="19"/>
      <c r="F257" s="19"/>
    </row>
    <row r="258" spans="1:7" x14ac:dyDescent="0.25">
      <c r="A258" s="20" t="s">
        <v>784</v>
      </c>
      <c r="B258" s="20" t="s">
        <v>785</v>
      </c>
      <c r="C258" s="20" t="s">
        <v>935</v>
      </c>
      <c r="E258" s="19"/>
      <c r="F258" s="19"/>
    </row>
    <row r="259" spans="1:7" x14ac:dyDescent="0.25">
      <c r="A259" s="20" t="s">
        <v>786</v>
      </c>
      <c r="B259" s="20" t="s">
        <v>86</v>
      </c>
      <c r="C259" s="20" t="s">
        <v>935</v>
      </c>
      <c r="E259" s="19"/>
      <c r="F259" s="19"/>
    </row>
    <row r="260" spans="1:7" hidden="1" outlineLevel="1" x14ac:dyDescent="0.25">
      <c r="A260" s="20" t="s">
        <v>787</v>
      </c>
      <c r="E260" s="19"/>
      <c r="F260" s="19"/>
    </row>
    <row r="261" spans="1:7" hidden="1" outlineLevel="1" x14ac:dyDescent="0.25">
      <c r="A261" s="20" t="s">
        <v>788</v>
      </c>
      <c r="E261" s="19"/>
      <c r="F261" s="19"/>
    </row>
    <row r="262" spans="1:7" hidden="1" outlineLevel="1" x14ac:dyDescent="0.25">
      <c r="A262" s="20" t="s">
        <v>789</v>
      </c>
      <c r="E262" s="19"/>
      <c r="F262" s="19"/>
    </row>
    <row r="263" spans="1:7" hidden="1" outlineLevel="1" x14ac:dyDescent="0.25">
      <c r="A263" s="20" t="s">
        <v>790</v>
      </c>
      <c r="E263" s="19"/>
      <c r="F263" s="19"/>
    </row>
    <row r="264" spans="1:7" hidden="1" outlineLevel="1" x14ac:dyDescent="0.25">
      <c r="A264" s="20" t="s">
        <v>791</v>
      </c>
      <c r="E264" s="19"/>
      <c r="F264" s="19"/>
    </row>
    <row r="265" spans="1:7" hidden="1" outlineLevel="1" x14ac:dyDescent="0.25">
      <c r="A265" s="20" t="s">
        <v>792</v>
      </c>
      <c r="E265" s="19"/>
      <c r="F265" s="19"/>
    </row>
    <row r="266" spans="1:7" ht="18.75" collapsed="1" x14ac:dyDescent="0.25">
      <c r="A266" s="71"/>
      <c r="B266" s="94" t="s">
        <v>793</v>
      </c>
      <c r="C266" s="71"/>
      <c r="D266" s="71"/>
      <c r="E266" s="71"/>
      <c r="F266" s="72"/>
      <c r="G266" s="72"/>
    </row>
    <row r="267" spans="1:7" ht="15" customHeight="1" x14ac:dyDescent="0.25">
      <c r="A267" s="73"/>
      <c r="B267" s="74" t="s">
        <v>794</v>
      </c>
      <c r="C267" s="73" t="s">
        <v>672</v>
      </c>
      <c r="D267" s="73" t="s">
        <v>673</v>
      </c>
      <c r="E267" s="73"/>
      <c r="F267" s="73" t="s">
        <v>502</v>
      </c>
      <c r="G267" s="73" t="s">
        <v>674</v>
      </c>
    </row>
    <row r="268" spans="1:7" x14ac:dyDescent="0.25">
      <c r="A268" s="20" t="s">
        <v>795</v>
      </c>
      <c r="B268" s="20" t="s">
        <v>676</v>
      </c>
      <c r="C268" s="122">
        <v>955.63391520834568</v>
      </c>
      <c r="D268" s="26"/>
      <c r="E268" s="26"/>
      <c r="F268" s="38"/>
      <c r="G268" s="38"/>
    </row>
    <row r="269" spans="1:7" x14ac:dyDescent="0.25">
      <c r="A269" s="26"/>
      <c r="C269" s="123"/>
      <c r="D269" s="26"/>
      <c r="E269" s="26"/>
      <c r="F269" s="38"/>
      <c r="G269" s="38"/>
    </row>
    <row r="270" spans="1:7" x14ac:dyDescent="0.25">
      <c r="B270" s="20" t="s">
        <v>677</v>
      </c>
      <c r="C270" s="123"/>
      <c r="D270" s="26"/>
      <c r="E270" s="26"/>
      <c r="F270" s="38"/>
      <c r="G270" s="38"/>
    </row>
    <row r="271" spans="1:7" x14ac:dyDescent="0.25">
      <c r="A271" s="20" t="s">
        <v>796</v>
      </c>
      <c r="B271" s="20" t="s">
        <v>971</v>
      </c>
      <c r="C271" s="123">
        <v>78.829485425916801</v>
      </c>
      <c r="D271" s="123">
        <v>1703.1503276200001</v>
      </c>
      <c r="E271" s="26"/>
      <c r="F271" s="33">
        <f t="shared" ref="F271:F276" si="13">IF($C$295=0,"",IF(C271="[for completion]","",C271/$C$295))</f>
        <v>2.1585720460985725E-2</v>
      </c>
      <c r="G271" s="33">
        <f t="shared" ref="G271:G277" si="14">IF($D$295=0,"",IF(D271="[for completion]","",D271/$D$295))</f>
        <v>0.44567922854647507</v>
      </c>
    </row>
    <row r="272" spans="1:7" x14ac:dyDescent="0.25">
      <c r="A272" s="20" t="s">
        <v>797</v>
      </c>
      <c r="B272" s="20" t="s">
        <v>972</v>
      </c>
      <c r="C272" s="123">
        <v>200.124064669863</v>
      </c>
      <c r="D272" s="123">
        <v>1089.5720714199999</v>
      </c>
      <c r="E272" s="26"/>
      <c r="F272" s="33">
        <f t="shared" si="13"/>
        <v>5.4799572699730736E-2</v>
      </c>
      <c r="G272" s="33">
        <f t="shared" si="14"/>
        <v>0.28511848447038285</v>
      </c>
    </row>
    <row r="273" spans="1:7" x14ac:dyDescent="0.25">
      <c r="A273" s="20" t="s">
        <v>798</v>
      </c>
      <c r="B273" s="20" t="s">
        <v>973</v>
      </c>
      <c r="C273" s="123">
        <v>130.23020368658189</v>
      </c>
      <c r="D273" s="123">
        <v>322.35761219</v>
      </c>
      <c r="E273" s="26"/>
      <c r="F273" s="33">
        <f t="shared" si="13"/>
        <v>3.5660676422880448E-2</v>
      </c>
      <c r="G273" s="33">
        <f t="shared" si="14"/>
        <v>8.4354322450024874E-2</v>
      </c>
    </row>
    <row r="274" spans="1:7" x14ac:dyDescent="0.25">
      <c r="A274" s="20" t="s">
        <v>799</v>
      </c>
      <c r="B274" s="20" t="s">
        <v>974</v>
      </c>
      <c r="C274" s="123">
        <v>198.34940214308975</v>
      </c>
      <c r="D274" s="123">
        <v>269.50717639999999</v>
      </c>
      <c r="E274" s="26"/>
      <c r="F274" s="33">
        <f t="shared" si="13"/>
        <v>5.4313620406517875E-2</v>
      </c>
      <c r="G274" s="33">
        <f t="shared" si="14"/>
        <v>7.0524456072846464E-2</v>
      </c>
    </row>
    <row r="275" spans="1:7" x14ac:dyDescent="0.25">
      <c r="A275" s="20" t="s">
        <v>800</v>
      </c>
      <c r="B275" s="20" t="s">
        <v>975</v>
      </c>
      <c r="C275" s="123">
        <v>708.9595377721057</v>
      </c>
      <c r="D275" s="123">
        <v>304.21355525000001</v>
      </c>
      <c r="E275" s="26"/>
      <c r="F275" s="33">
        <f t="shared" si="13"/>
        <v>0.19413297344025307</v>
      </c>
      <c r="G275" s="33">
        <f t="shared" si="14"/>
        <v>7.9606397872502357E-2</v>
      </c>
    </row>
    <row r="276" spans="1:7" x14ac:dyDescent="0.25">
      <c r="A276" s="20" t="s">
        <v>801</v>
      </c>
      <c r="B276" s="20" t="s">
        <v>976</v>
      </c>
      <c r="C276" s="123">
        <v>2335.4347723508477</v>
      </c>
      <c r="D276" s="123">
        <v>132.67043758</v>
      </c>
      <c r="E276" s="26"/>
      <c r="F276" s="33">
        <f t="shared" si="13"/>
        <v>0.63950743656963216</v>
      </c>
      <c r="G276" s="33">
        <f t="shared" si="14"/>
        <v>3.4717110587768489E-2</v>
      </c>
    </row>
    <row r="277" spans="1:7" x14ac:dyDescent="0.25">
      <c r="A277" s="20" t="s">
        <v>802</v>
      </c>
      <c r="B277" s="29"/>
      <c r="D277" s="123"/>
      <c r="E277" s="26"/>
      <c r="F277" s="33">
        <f t="shared" ref="F277:F294" si="15">IF($C$295=0,"",IF(C277="[for completion]","",C277/$C$295))</f>
        <v>0</v>
      </c>
      <c r="G277" s="33">
        <f t="shared" si="14"/>
        <v>0</v>
      </c>
    </row>
    <row r="278" spans="1:7" x14ac:dyDescent="0.25">
      <c r="A278" s="20" t="s">
        <v>803</v>
      </c>
      <c r="B278" s="29"/>
      <c r="D278" s="123"/>
      <c r="E278" s="26"/>
      <c r="F278" s="33">
        <f t="shared" si="15"/>
        <v>0</v>
      </c>
      <c r="G278" s="33">
        <f t="shared" ref="G278:G294" si="16">IF($D$295=0,"",IF(D278="[for completion]","",D278/$D$295))</f>
        <v>0</v>
      </c>
    </row>
    <row r="279" spans="1:7" x14ac:dyDescent="0.25">
      <c r="A279" s="20" t="s">
        <v>804</v>
      </c>
      <c r="B279" s="29"/>
      <c r="D279" s="123"/>
      <c r="E279" s="26"/>
      <c r="F279" s="33">
        <f t="shared" si="15"/>
        <v>0</v>
      </c>
      <c r="G279" s="33">
        <f t="shared" si="16"/>
        <v>0</v>
      </c>
    </row>
    <row r="280" spans="1:7" x14ac:dyDescent="0.25">
      <c r="A280" s="20" t="s">
        <v>805</v>
      </c>
      <c r="B280" s="29"/>
      <c r="D280" s="123"/>
      <c r="E280" s="29"/>
      <c r="F280" s="33">
        <f t="shared" si="15"/>
        <v>0</v>
      </c>
      <c r="G280" s="33">
        <f t="shared" si="16"/>
        <v>0</v>
      </c>
    </row>
    <row r="281" spans="1:7" x14ac:dyDescent="0.25">
      <c r="A281" s="20" t="s">
        <v>806</v>
      </c>
      <c r="B281" s="29"/>
      <c r="D281" s="123"/>
      <c r="E281" s="29"/>
      <c r="F281" s="33">
        <f t="shared" si="15"/>
        <v>0</v>
      </c>
      <c r="G281" s="33">
        <f t="shared" si="16"/>
        <v>0</v>
      </c>
    </row>
    <row r="282" spans="1:7" x14ac:dyDescent="0.25">
      <c r="A282" s="20" t="s">
        <v>807</v>
      </c>
      <c r="B282" s="29"/>
      <c r="D282" s="123"/>
      <c r="E282" s="29"/>
      <c r="F282" s="33">
        <f t="shared" si="15"/>
        <v>0</v>
      </c>
      <c r="G282" s="33">
        <f t="shared" si="16"/>
        <v>0</v>
      </c>
    </row>
    <row r="283" spans="1:7" x14ac:dyDescent="0.25">
      <c r="A283" s="20" t="s">
        <v>808</v>
      </c>
      <c r="B283" s="29"/>
      <c r="D283" s="123"/>
      <c r="E283" s="29"/>
      <c r="F283" s="33">
        <f t="shared" si="15"/>
        <v>0</v>
      </c>
      <c r="G283" s="33">
        <f t="shared" si="16"/>
        <v>0</v>
      </c>
    </row>
    <row r="284" spans="1:7" x14ac:dyDescent="0.25">
      <c r="A284" s="20" t="s">
        <v>809</v>
      </c>
      <c r="B284" s="29"/>
      <c r="D284" s="123"/>
      <c r="E284" s="29"/>
      <c r="F284" s="33">
        <f t="shared" si="15"/>
        <v>0</v>
      </c>
      <c r="G284" s="33">
        <f t="shared" si="16"/>
        <v>0</v>
      </c>
    </row>
    <row r="285" spans="1:7" x14ac:dyDescent="0.25">
      <c r="A285" s="20" t="s">
        <v>810</v>
      </c>
      <c r="B285" s="29"/>
      <c r="D285" s="123"/>
      <c r="E285" s="29"/>
      <c r="F285" s="33">
        <f t="shared" si="15"/>
        <v>0</v>
      </c>
      <c r="G285" s="33">
        <f t="shared" si="16"/>
        <v>0</v>
      </c>
    </row>
    <row r="286" spans="1:7" x14ac:dyDescent="0.25">
      <c r="A286" s="20" t="s">
        <v>811</v>
      </c>
      <c r="B286" s="29"/>
      <c r="D286" s="123"/>
      <c r="F286" s="33">
        <f t="shared" si="15"/>
        <v>0</v>
      </c>
      <c r="G286" s="33">
        <f t="shared" si="16"/>
        <v>0</v>
      </c>
    </row>
    <row r="287" spans="1:7" x14ac:dyDescent="0.25">
      <c r="A287" s="20" t="s">
        <v>812</v>
      </c>
      <c r="B287" s="29"/>
      <c r="D287" s="123"/>
      <c r="E287" s="42"/>
      <c r="F287" s="33">
        <f t="shared" si="15"/>
        <v>0</v>
      </c>
      <c r="G287" s="33">
        <f t="shared" si="16"/>
        <v>0</v>
      </c>
    </row>
    <row r="288" spans="1:7" x14ac:dyDescent="0.25">
      <c r="A288" s="20" t="s">
        <v>813</v>
      </c>
      <c r="B288" s="29"/>
      <c r="D288" s="123"/>
      <c r="E288" s="42"/>
      <c r="F288" s="33">
        <f t="shared" si="15"/>
        <v>0</v>
      </c>
      <c r="G288" s="33">
        <f t="shared" si="16"/>
        <v>0</v>
      </c>
    </row>
    <row r="289" spans="1:7" x14ac:dyDescent="0.25">
      <c r="A289" s="20" t="s">
        <v>814</v>
      </c>
      <c r="B289" s="29"/>
      <c r="D289" s="123"/>
      <c r="E289" s="42"/>
      <c r="F289" s="33">
        <f t="shared" si="15"/>
        <v>0</v>
      </c>
      <c r="G289" s="33">
        <f t="shared" si="16"/>
        <v>0</v>
      </c>
    </row>
    <row r="290" spans="1:7" x14ac:dyDescent="0.25">
      <c r="A290" s="20" t="s">
        <v>815</v>
      </c>
      <c r="B290" s="29"/>
      <c r="D290" s="123"/>
      <c r="E290" s="42"/>
      <c r="F290" s="33">
        <f t="shared" si="15"/>
        <v>0</v>
      </c>
      <c r="G290" s="33">
        <f t="shared" si="16"/>
        <v>0</v>
      </c>
    </row>
    <row r="291" spans="1:7" x14ac:dyDescent="0.25">
      <c r="A291" s="20" t="s">
        <v>816</v>
      </c>
      <c r="B291" s="29"/>
      <c r="D291" s="123"/>
      <c r="E291" s="42"/>
      <c r="F291" s="33">
        <f t="shared" si="15"/>
        <v>0</v>
      </c>
      <c r="G291" s="33">
        <f t="shared" si="16"/>
        <v>0</v>
      </c>
    </row>
    <row r="292" spans="1:7" x14ac:dyDescent="0.25">
      <c r="A292" s="20" t="s">
        <v>817</v>
      </c>
      <c r="B292" s="29"/>
      <c r="D292" s="123"/>
      <c r="E292" s="42"/>
      <c r="F292" s="33">
        <f t="shared" si="15"/>
        <v>0</v>
      </c>
      <c r="G292" s="33">
        <f t="shared" si="16"/>
        <v>0</v>
      </c>
    </row>
    <row r="293" spans="1:7" x14ac:dyDescent="0.25">
      <c r="A293" s="20" t="s">
        <v>818</v>
      </c>
      <c r="B293" s="29"/>
      <c r="D293" s="123"/>
      <c r="E293" s="42"/>
      <c r="F293" s="33">
        <f t="shared" si="15"/>
        <v>0</v>
      </c>
      <c r="G293" s="33">
        <f t="shared" si="16"/>
        <v>0</v>
      </c>
    </row>
    <row r="294" spans="1:7" x14ac:dyDescent="0.25">
      <c r="A294" s="20" t="s">
        <v>819</v>
      </c>
      <c r="B294" s="29"/>
      <c r="D294" s="123"/>
      <c r="E294" s="42"/>
      <c r="F294" s="33">
        <f t="shared" si="15"/>
        <v>0</v>
      </c>
      <c r="G294" s="33">
        <f t="shared" si="16"/>
        <v>0</v>
      </c>
    </row>
    <row r="295" spans="1:7" x14ac:dyDescent="0.25">
      <c r="A295" s="20" t="s">
        <v>820</v>
      </c>
      <c r="B295" s="34" t="s">
        <v>88</v>
      </c>
      <c r="C295" s="123">
        <f>SUM(C271:C294)</f>
        <v>3651.9274660484048</v>
      </c>
      <c r="D295" s="123">
        <f>SUM(D271:D294)</f>
        <v>3821.4711804599997</v>
      </c>
      <c r="E295" s="42"/>
      <c r="F295" s="103">
        <f>SUM(F271:F294)</f>
        <v>1</v>
      </c>
      <c r="G295" s="103">
        <f>SUM(G271:G294)</f>
        <v>1</v>
      </c>
    </row>
    <row r="296" spans="1:7" ht="15" customHeight="1" x14ac:dyDescent="0.25">
      <c r="A296" s="73"/>
      <c r="B296" s="74" t="s">
        <v>821</v>
      </c>
      <c r="C296" s="73" t="s">
        <v>672</v>
      </c>
      <c r="D296" s="73" t="s">
        <v>673</v>
      </c>
      <c r="E296" s="73"/>
      <c r="F296" s="73" t="s">
        <v>502</v>
      </c>
      <c r="G296" s="73" t="s">
        <v>674</v>
      </c>
    </row>
    <row r="297" spans="1:7" x14ac:dyDescent="0.25">
      <c r="A297" s="20" t="s">
        <v>822</v>
      </c>
      <c r="B297" s="20" t="s">
        <v>705</v>
      </c>
      <c r="C297" s="81" t="s">
        <v>935</v>
      </c>
      <c r="F297" s="52"/>
      <c r="G297" s="52"/>
    </row>
    <row r="298" spans="1:7" x14ac:dyDescent="0.25">
      <c r="F298" s="52"/>
      <c r="G298" s="52"/>
    </row>
    <row r="299" spans="1:7" x14ac:dyDescent="0.25">
      <c r="B299" s="29" t="s">
        <v>706</v>
      </c>
      <c r="D299" s="32"/>
      <c r="F299" s="52"/>
      <c r="G299" s="52"/>
    </row>
    <row r="300" spans="1:7" x14ac:dyDescent="0.25">
      <c r="A300" s="20" t="s">
        <v>823</v>
      </c>
      <c r="B300" s="20" t="s">
        <v>708</v>
      </c>
      <c r="C300" s="119" t="s">
        <v>935</v>
      </c>
      <c r="D300" s="123" t="s">
        <v>935</v>
      </c>
      <c r="F300" s="33" t="str">
        <f t="shared" ref="F300:F307" si="17">IF($C$308=0,"",IF(C300="[for completion]","",C300/$C$308))</f>
        <v/>
      </c>
      <c r="G300" s="33" t="str">
        <f t="shared" ref="G300:G307" si="18">IF($D$308=0,"",IF(D300="[for completion]","",D300/$D$308))</f>
        <v/>
      </c>
    </row>
    <row r="301" spans="1:7" x14ac:dyDescent="0.25">
      <c r="A301" s="20" t="s">
        <v>824</v>
      </c>
      <c r="B301" s="20" t="s">
        <v>710</v>
      </c>
      <c r="C301" s="119" t="s">
        <v>935</v>
      </c>
      <c r="D301" s="123" t="s">
        <v>935</v>
      </c>
      <c r="F301" s="33" t="str">
        <f t="shared" si="17"/>
        <v/>
      </c>
      <c r="G301" s="33" t="str">
        <f t="shared" si="18"/>
        <v/>
      </c>
    </row>
    <row r="302" spans="1:7" x14ac:dyDescent="0.25">
      <c r="A302" s="20" t="s">
        <v>825</v>
      </c>
      <c r="B302" s="20" t="s">
        <v>712</v>
      </c>
      <c r="C302" s="119" t="s">
        <v>935</v>
      </c>
      <c r="D302" s="123" t="s">
        <v>935</v>
      </c>
      <c r="F302" s="33" t="str">
        <f t="shared" si="17"/>
        <v/>
      </c>
      <c r="G302" s="33" t="str">
        <f t="shared" si="18"/>
        <v/>
      </c>
    </row>
    <row r="303" spans="1:7" x14ac:dyDescent="0.25">
      <c r="A303" s="20" t="s">
        <v>826</v>
      </c>
      <c r="B303" s="20" t="s">
        <v>714</v>
      </c>
      <c r="C303" s="119" t="s">
        <v>935</v>
      </c>
      <c r="D303" s="123" t="s">
        <v>935</v>
      </c>
      <c r="F303" s="33" t="str">
        <f t="shared" si="17"/>
        <v/>
      </c>
      <c r="G303" s="33" t="str">
        <f t="shared" si="18"/>
        <v/>
      </c>
    </row>
    <row r="304" spans="1:7" x14ac:dyDescent="0.25">
      <c r="A304" s="20" t="s">
        <v>827</v>
      </c>
      <c r="B304" s="20" t="s">
        <v>716</v>
      </c>
      <c r="C304" s="119" t="s">
        <v>935</v>
      </c>
      <c r="D304" s="123" t="s">
        <v>935</v>
      </c>
      <c r="F304" s="33" t="str">
        <f t="shared" si="17"/>
        <v/>
      </c>
      <c r="G304" s="33" t="str">
        <f t="shared" si="18"/>
        <v/>
      </c>
    </row>
    <row r="305" spans="1:7" x14ac:dyDescent="0.25">
      <c r="A305" s="20" t="s">
        <v>828</v>
      </c>
      <c r="B305" s="20" t="s">
        <v>718</v>
      </c>
      <c r="C305" s="119" t="s">
        <v>935</v>
      </c>
      <c r="D305" s="123" t="s">
        <v>935</v>
      </c>
      <c r="F305" s="33" t="str">
        <f t="shared" si="17"/>
        <v/>
      </c>
      <c r="G305" s="33" t="str">
        <f t="shared" si="18"/>
        <v/>
      </c>
    </row>
    <row r="306" spans="1:7" x14ac:dyDescent="0.25">
      <c r="A306" s="20" t="s">
        <v>829</v>
      </c>
      <c r="B306" s="20" t="s">
        <v>720</v>
      </c>
      <c r="C306" s="119" t="s">
        <v>935</v>
      </c>
      <c r="D306" s="123" t="s">
        <v>935</v>
      </c>
      <c r="F306" s="33" t="str">
        <f t="shared" si="17"/>
        <v/>
      </c>
      <c r="G306" s="33" t="str">
        <f t="shared" si="18"/>
        <v/>
      </c>
    </row>
    <row r="307" spans="1:7" x14ac:dyDescent="0.25">
      <c r="A307" s="20" t="s">
        <v>830</v>
      </c>
      <c r="B307" s="20" t="s">
        <v>722</v>
      </c>
      <c r="C307" s="119" t="s">
        <v>935</v>
      </c>
      <c r="D307" s="123" t="s">
        <v>935</v>
      </c>
      <c r="F307" s="33" t="str">
        <f t="shared" si="17"/>
        <v/>
      </c>
      <c r="G307" s="33" t="str">
        <f t="shared" si="18"/>
        <v/>
      </c>
    </row>
    <row r="308" spans="1:7" x14ac:dyDescent="0.25">
      <c r="A308" s="20" t="s">
        <v>831</v>
      </c>
      <c r="B308" s="34" t="s">
        <v>88</v>
      </c>
      <c r="C308" s="119">
        <f>SUM(C300:C307)</f>
        <v>0</v>
      </c>
      <c r="D308" s="123">
        <f>SUM(D300:D307)</f>
        <v>0</v>
      </c>
      <c r="F308" s="81">
        <f>SUM(F300:F307)</f>
        <v>0</v>
      </c>
      <c r="G308" s="81">
        <f>SUM(G300:G307)</f>
        <v>0</v>
      </c>
    </row>
    <row r="309" spans="1:7" hidden="1" outlineLevel="1" x14ac:dyDescent="0.25">
      <c r="A309" s="20" t="s">
        <v>832</v>
      </c>
      <c r="B309" s="36" t="s">
        <v>725</v>
      </c>
      <c r="C309" s="83"/>
      <c r="D309" s="119"/>
      <c r="F309" s="33" t="str">
        <f t="shared" ref="F309:F314" si="19">IF($C$308=0,"",IF(C309="[for completion]","",C309/$C$308))</f>
        <v/>
      </c>
      <c r="G309" s="33" t="str">
        <f t="shared" ref="G309:G314" si="20">IF($D$308=0,"",IF(D309="[for completion]","",D309/$D$308))</f>
        <v/>
      </c>
    </row>
    <row r="310" spans="1:7" hidden="1" outlineLevel="1" x14ac:dyDescent="0.25">
      <c r="A310" s="20" t="s">
        <v>833</v>
      </c>
      <c r="B310" s="36" t="s">
        <v>727</v>
      </c>
      <c r="C310" s="83"/>
      <c r="F310" s="33" t="str">
        <f t="shared" si="19"/>
        <v/>
      </c>
      <c r="G310" s="33" t="str">
        <f t="shared" si="20"/>
        <v/>
      </c>
    </row>
    <row r="311" spans="1:7" hidden="1" outlineLevel="1" x14ac:dyDescent="0.25">
      <c r="A311" s="20" t="s">
        <v>834</v>
      </c>
      <c r="B311" s="36" t="s">
        <v>729</v>
      </c>
      <c r="C311" s="83"/>
      <c r="F311" s="33" t="str">
        <f t="shared" si="19"/>
        <v/>
      </c>
      <c r="G311" s="33" t="str">
        <f t="shared" si="20"/>
        <v/>
      </c>
    </row>
    <row r="312" spans="1:7" hidden="1" outlineLevel="1" x14ac:dyDescent="0.25">
      <c r="A312" s="20" t="s">
        <v>835</v>
      </c>
      <c r="B312" s="36" t="s">
        <v>731</v>
      </c>
      <c r="C312" s="83"/>
      <c r="F312" s="33" t="str">
        <f t="shared" si="19"/>
        <v/>
      </c>
      <c r="G312" s="33" t="str">
        <f t="shared" si="20"/>
        <v/>
      </c>
    </row>
    <row r="313" spans="1:7" hidden="1" outlineLevel="1" x14ac:dyDescent="0.25">
      <c r="A313" s="20" t="s">
        <v>836</v>
      </c>
      <c r="B313" s="36" t="s">
        <v>733</v>
      </c>
      <c r="C313" s="83"/>
      <c r="F313" s="33" t="str">
        <f t="shared" si="19"/>
        <v/>
      </c>
      <c r="G313" s="33" t="str">
        <f t="shared" si="20"/>
        <v/>
      </c>
    </row>
    <row r="314" spans="1:7" hidden="1" outlineLevel="1" x14ac:dyDescent="0.25">
      <c r="A314" s="20" t="s">
        <v>837</v>
      </c>
      <c r="B314" s="36" t="s">
        <v>735</v>
      </c>
      <c r="C314" s="83"/>
      <c r="F314" s="33" t="str">
        <f t="shared" si="19"/>
        <v/>
      </c>
      <c r="G314" s="33" t="str">
        <f t="shared" si="20"/>
        <v/>
      </c>
    </row>
    <row r="315" spans="1:7" hidden="1" outlineLevel="1" x14ac:dyDescent="0.25">
      <c r="A315" s="20" t="s">
        <v>838</v>
      </c>
      <c r="B315" s="36"/>
      <c r="F315" s="33"/>
      <c r="G315" s="33"/>
    </row>
    <row r="316" spans="1:7" hidden="1" outlineLevel="1" x14ac:dyDescent="0.25">
      <c r="A316" s="20" t="s">
        <v>839</v>
      </c>
      <c r="B316" s="36"/>
      <c r="F316" s="33"/>
      <c r="G316" s="33"/>
    </row>
    <row r="317" spans="1:7" hidden="1" outlineLevel="1" x14ac:dyDescent="0.25">
      <c r="A317" s="20" t="s">
        <v>840</v>
      </c>
      <c r="B317" s="36"/>
      <c r="F317" s="42"/>
      <c r="G317" s="42"/>
    </row>
    <row r="318" spans="1:7" ht="15" customHeight="1" collapsed="1" x14ac:dyDescent="0.25">
      <c r="A318" s="73"/>
      <c r="B318" s="74" t="s">
        <v>841</v>
      </c>
      <c r="C318" s="73" t="s">
        <v>672</v>
      </c>
      <c r="D318" s="73" t="s">
        <v>673</v>
      </c>
      <c r="E318" s="73"/>
      <c r="F318" s="73" t="s">
        <v>502</v>
      </c>
      <c r="G318" s="73" t="s">
        <v>674</v>
      </c>
    </row>
    <row r="319" spans="1:7" x14ac:dyDescent="0.25">
      <c r="A319" s="20" t="s">
        <v>842</v>
      </c>
      <c r="B319" s="20" t="s">
        <v>705</v>
      </c>
      <c r="C319" s="52">
        <v>0.59023672000000005</v>
      </c>
      <c r="G319" s="20"/>
    </row>
    <row r="320" spans="1:7" x14ac:dyDescent="0.25">
      <c r="G320" s="20"/>
    </row>
    <row r="321" spans="1:7" x14ac:dyDescent="0.25">
      <c r="B321" s="29" t="s">
        <v>706</v>
      </c>
      <c r="G321" s="20"/>
    </row>
    <row r="322" spans="1:7" x14ac:dyDescent="0.25">
      <c r="A322" s="20" t="s">
        <v>843</v>
      </c>
      <c r="B322" s="20" t="s">
        <v>708</v>
      </c>
      <c r="C322" s="119">
        <v>573.29762559156632</v>
      </c>
      <c r="D322" s="123">
        <v>1558.13043111</v>
      </c>
      <c r="F322" s="33">
        <f t="shared" ref="F322:F329" si="21">IF($C$330=0,"",IF(C322="[Mark as ND1 if not relevant]","",C322/$C$330))</f>
        <v>0.1569849431352226</v>
      </c>
      <c r="G322" s="33">
        <f t="shared" ref="G322:G329" si="22">IF($D$330=0,"",IF(D322="[Mark as ND1 if not relevant]","",D322/$D$330))</f>
        <v>0.4077305198785886</v>
      </c>
    </row>
    <row r="323" spans="1:7" x14ac:dyDescent="0.25">
      <c r="A323" s="20" t="s">
        <v>844</v>
      </c>
      <c r="B323" s="20" t="s">
        <v>710</v>
      </c>
      <c r="C323" s="119">
        <v>649.63810406647212</v>
      </c>
      <c r="D323" s="123">
        <v>533.48490843000002</v>
      </c>
      <c r="F323" s="33">
        <f t="shared" si="21"/>
        <v>0.17788910379685552</v>
      </c>
      <c r="G323" s="33">
        <f t="shared" si="22"/>
        <v>0.13960197087389337</v>
      </c>
    </row>
    <row r="324" spans="1:7" x14ac:dyDescent="0.25">
      <c r="A324" s="20" t="s">
        <v>845</v>
      </c>
      <c r="B324" s="20" t="s">
        <v>712</v>
      </c>
      <c r="C324" s="119">
        <v>682.83872605637998</v>
      </c>
      <c r="D324" s="123">
        <v>590.84584626000003</v>
      </c>
      <c r="F324" s="33">
        <f t="shared" si="21"/>
        <v>0.18698036376808183</v>
      </c>
      <c r="G324" s="33">
        <f t="shared" si="22"/>
        <v>0.15461214238147894</v>
      </c>
    </row>
    <row r="325" spans="1:7" x14ac:dyDescent="0.25">
      <c r="A325" s="20" t="s">
        <v>846</v>
      </c>
      <c r="B325" s="20" t="s">
        <v>714</v>
      </c>
      <c r="C325" s="119">
        <v>896.75808661780707</v>
      </c>
      <c r="D325" s="123">
        <v>458.76470296999997</v>
      </c>
      <c r="F325" s="33">
        <f t="shared" si="21"/>
        <v>0.24555747477321913</v>
      </c>
      <c r="G325" s="33">
        <f t="shared" si="22"/>
        <v>0.1200492379258967</v>
      </c>
    </row>
    <row r="326" spans="1:7" x14ac:dyDescent="0.25">
      <c r="A326" s="20" t="s">
        <v>847</v>
      </c>
      <c r="B326" s="20" t="s">
        <v>716</v>
      </c>
      <c r="C326" s="119">
        <v>440.60692325730008</v>
      </c>
      <c r="D326" s="123">
        <v>275.26449609000002</v>
      </c>
      <c r="F326" s="33">
        <f t="shared" si="21"/>
        <v>0.12065051328471815</v>
      </c>
      <c r="G326" s="33">
        <f t="shared" si="22"/>
        <v>7.2031027604626777E-2</v>
      </c>
    </row>
    <row r="327" spans="1:7" x14ac:dyDescent="0.25">
      <c r="A327" s="20" t="s">
        <v>848</v>
      </c>
      <c r="B327" s="20" t="s">
        <v>718</v>
      </c>
      <c r="C327" s="119">
        <v>243.14330498199999</v>
      </c>
      <c r="D327" s="123">
        <v>144.61886386</v>
      </c>
      <c r="F327" s="33">
        <f t="shared" si="21"/>
        <v>6.6579445304562695E-2</v>
      </c>
      <c r="G327" s="33">
        <f t="shared" si="22"/>
        <v>3.7843766714627386E-2</v>
      </c>
    </row>
    <row r="328" spans="1:7" x14ac:dyDescent="0.25">
      <c r="A328" s="20" t="s">
        <v>849</v>
      </c>
      <c r="B328" s="20" t="s">
        <v>720</v>
      </c>
      <c r="C328" s="119">
        <v>50.608237219999999</v>
      </c>
      <c r="D328" s="123">
        <v>79.993171259999997</v>
      </c>
      <c r="F328" s="33">
        <f t="shared" si="21"/>
        <v>1.3857952462227029E-2</v>
      </c>
      <c r="G328" s="33">
        <f t="shared" si="22"/>
        <v>2.0932559080655163E-2</v>
      </c>
    </row>
    <row r="329" spans="1:7" x14ac:dyDescent="0.25">
      <c r="A329" s="20" t="s">
        <v>850</v>
      </c>
      <c r="B329" s="20" t="s">
        <v>722</v>
      </c>
      <c r="C329" s="119">
        <v>115.0364582568792</v>
      </c>
      <c r="D329" s="123">
        <v>180.36876047999999</v>
      </c>
      <c r="F329" s="33">
        <f t="shared" si="21"/>
        <v>3.1500203475113175E-2</v>
      </c>
      <c r="G329" s="33">
        <f t="shared" si="22"/>
        <v>4.719877554023278E-2</v>
      </c>
    </row>
    <row r="330" spans="1:7" x14ac:dyDescent="0.25">
      <c r="A330" s="20" t="s">
        <v>851</v>
      </c>
      <c r="B330" s="34" t="s">
        <v>88</v>
      </c>
      <c r="C330" s="119">
        <f>SUM(C322:C329)</f>
        <v>3651.9274660484043</v>
      </c>
      <c r="D330" s="119">
        <f>SUM(D322:D329)</f>
        <v>3821.4711804600011</v>
      </c>
      <c r="F330" s="81">
        <f>SUM(F322:F329)</f>
        <v>1</v>
      </c>
      <c r="G330" s="81">
        <f>SUM(G322:G329)</f>
        <v>0.99999999999999967</v>
      </c>
    </row>
    <row r="331" spans="1:7" hidden="1" outlineLevel="1" x14ac:dyDescent="0.25">
      <c r="A331" s="20" t="s">
        <v>852</v>
      </c>
      <c r="B331" s="36" t="s">
        <v>725</v>
      </c>
      <c r="F331" s="33">
        <f t="shared" ref="F331:F336" si="23">IF($C$330=0,"",IF(C331="[for completion]","",C331/$C$330))</f>
        <v>0</v>
      </c>
      <c r="G331" s="33">
        <f t="shared" ref="G331:G336" si="24">IF($D$330=0,"",IF(D331="[for completion]","",D331/$D$330))</f>
        <v>0</v>
      </c>
    </row>
    <row r="332" spans="1:7" hidden="1" outlineLevel="1" x14ac:dyDescent="0.25">
      <c r="A332" s="20" t="s">
        <v>853</v>
      </c>
      <c r="B332" s="36" t="s">
        <v>727</v>
      </c>
      <c r="F332" s="33">
        <f t="shared" si="23"/>
        <v>0</v>
      </c>
      <c r="G332" s="33">
        <f t="shared" si="24"/>
        <v>0</v>
      </c>
    </row>
    <row r="333" spans="1:7" hidden="1" outlineLevel="1" x14ac:dyDescent="0.25">
      <c r="A333" s="20" t="s">
        <v>854</v>
      </c>
      <c r="B333" s="36" t="s">
        <v>729</v>
      </c>
      <c r="F333" s="33">
        <f t="shared" si="23"/>
        <v>0</v>
      </c>
      <c r="G333" s="33">
        <f t="shared" si="24"/>
        <v>0</v>
      </c>
    </row>
    <row r="334" spans="1:7" hidden="1" outlineLevel="1" x14ac:dyDescent="0.25">
      <c r="A334" s="20" t="s">
        <v>855</v>
      </c>
      <c r="B334" s="36" t="s">
        <v>731</v>
      </c>
      <c r="F334" s="33">
        <f t="shared" si="23"/>
        <v>0</v>
      </c>
      <c r="G334" s="33">
        <f t="shared" si="24"/>
        <v>0</v>
      </c>
    </row>
    <row r="335" spans="1:7" hidden="1" outlineLevel="1" x14ac:dyDescent="0.25">
      <c r="A335" s="20" t="s">
        <v>856</v>
      </c>
      <c r="B335" s="36" t="s">
        <v>733</v>
      </c>
      <c r="F335" s="33">
        <f t="shared" si="23"/>
        <v>0</v>
      </c>
      <c r="G335" s="33">
        <f t="shared" si="24"/>
        <v>0</v>
      </c>
    </row>
    <row r="336" spans="1:7" hidden="1" outlineLevel="1" x14ac:dyDescent="0.25">
      <c r="A336" s="20" t="s">
        <v>857</v>
      </c>
      <c r="B336" s="36" t="s">
        <v>735</v>
      </c>
      <c r="F336" s="33">
        <f t="shared" si="23"/>
        <v>0</v>
      </c>
      <c r="G336" s="33">
        <f t="shared" si="24"/>
        <v>0</v>
      </c>
    </row>
    <row r="337" spans="1:7" hidden="1" outlineLevel="1" x14ac:dyDescent="0.25">
      <c r="A337" s="20" t="s">
        <v>858</v>
      </c>
      <c r="B337" s="36"/>
      <c r="F337" s="33"/>
      <c r="G337" s="33"/>
    </row>
    <row r="338" spans="1:7" hidden="1" outlineLevel="1" x14ac:dyDescent="0.25">
      <c r="A338" s="20" t="s">
        <v>859</v>
      </c>
      <c r="B338" s="36"/>
      <c r="F338" s="33"/>
      <c r="G338" s="33"/>
    </row>
    <row r="339" spans="1:7" hidden="1" outlineLevel="1" x14ac:dyDescent="0.25">
      <c r="A339" s="20" t="s">
        <v>860</v>
      </c>
      <c r="B339" s="36"/>
      <c r="F339" s="33"/>
      <c r="G339" s="42"/>
    </row>
    <row r="340" spans="1:7" collapsed="1" x14ac:dyDescent="0.25">
      <c r="A340" s="73"/>
      <c r="B340" s="74" t="s">
        <v>861</v>
      </c>
      <c r="C340" s="73" t="s">
        <v>862</v>
      </c>
      <c r="D340" s="73"/>
      <c r="E340" s="73"/>
      <c r="F340" s="73"/>
      <c r="G340" s="76"/>
    </row>
    <row r="341" spans="1:7" x14ac:dyDescent="0.25">
      <c r="A341" s="20" t="s">
        <v>863</v>
      </c>
      <c r="B341" s="29" t="s">
        <v>864</v>
      </c>
      <c r="C341" s="125">
        <v>20.978367396638198</v>
      </c>
      <c r="G341" s="20"/>
    </row>
    <row r="342" spans="1:7" x14ac:dyDescent="0.25">
      <c r="A342" s="20" t="s">
        <v>865</v>
      </c>
      <c r="B342" s="29" t="s">
        <v>866</v>
      </c>
      <c r="C342" s="125">
        <v>28.373652042283869</v>
      </c>
      <c r="G342" s="20"/>
    </row>
    <row r="343" spans="1:7" x14ac:dyDescent="0.25">
      <c r="A343" s="20" t="s">
        <v>867</v>
      </c>
      <c r="B343" s="29" t="s">
        <v>868</v>
      </c>
      <c r="C343" s="125">
        <v>11.258056598567727</v>
      </c>
      <c r="G343" s="20"/>
    </row>
    <row r="344" spans="1:7" x14ac:dyDescent="0.25">
      <c r="A344" s="20" t="s">
        <v>869</v>
      </c>
      <c r="B344" s="29" t="s">
        <v>870</v>
      </c>
      <c r="C344" s="125">
        <v>10.178759598327867</v>
      </c>
      <c r="G344" s="20"/>
    </row>
    <row r="345" spans="1:7" x14ac:dyDescent="0.25">
      <c r="A345" s="20" t="s">
        <v>871</v>
      </c>
      <c r="B345" s="29" t="s">
        <v>872</v>
      </c>
      <c r="C345" s="125">
        <v>3.914578372354375</v>
      </c>
      <c r="G345" s="20"/>
    </row>
    <row r="346" spans="1:7" x14ac:dyDescent="0.25">
      <c r="A346" s="20" t="s">
        <v>873</v>
      </c>
      <c r="B346" s="29" t="s">
        <v>874</v>
      </c>
      <c r="C346" s="129">
        <v>5.8357930119557651</v>
      </c>
      <c r="G346" s="20"/>
    </row>
    <row r="347" spans="1:7" x14ac:dyDescent="0.25">
      <c r="A347" s="20" t="s">
        <v>875</v>
      </c>
      <c r="B347" s="29" t="s">
        <v>876</v>
      </c>
      <c r="C347" s="125">
        <v>1.5023525620943134</v>
      </c>
      <c r="G347" s="20"/>
    </row>
    <row r="348" spans="1:7" x14ac:dyDescent="0.25">
      <c r="A348" s="20" t="s">
        <v>877</v>
      </c>
      <c r="B348" s="29" t="s">
        <v>878</v>
      </c>
      <c r="C348" s="125">
        <v>8.148137088353181</v>
      </c>
      <c r="G348" s="20"/>
    </row>
    <row r="349" spans="1:7" x14ac:dyDescent="0.25">
      <c r="A349" s="20" t="s">
        <v>879</v>
      </c>
      <c r="B349" s="29" t="s">
        <v>880</v>
      </c>
      <c r="C349" s="125">
        <v>1.9978506661551525</v>
      </c>
      <c r="G349" s="20"/>
    </row>
    <row r="350" spans="1:7" x14ac:dyDescent="0.25">
      <c r="A350" s="20" t="s">
        <v>881</v>
      </c>
      <c r="B350" s="29" t="s">
        <v>86</v>
      </c>
      <c r="C350" s="125">
        <v>7.8124526632695552</v>
      </c>
      <c r="G350" s="20"/>
    </row>
    <row r="351" spans="1:7" hidden="1" outlineLevel="1" x14ac:dyDescent="0.25">
      <c r="A351" s="20" t="s">
        <v>882</v>
      </c>
      <c r="B351" s="36" t="s">
        <v>883</v>
      </c>
      <c r="G351" s="20"/>
    </row>
    <row r="352" spans="1:7" hidden="1" outlineLevel="1" x14ac:dyDescent="0.25">
      <c r="A352" s="20" t="s">
        <v>884</v>
      </c>
      <c r="B352" s="36" t="s">
        <v>90</v>
      </c>
      <c r="G352" s="20"/>
    </row>
    <row r="353" spans="1:7" hidden="1" outlineLevel="1" x14ac:dyDescent="0.25">
      <c r="A353" s="20" t="s">
        <v>885</v>
      </c>
      <c r="B353" s="36" t="s">
        <v>90</v>
      </c>
      <c r="C353" s="122"/>
      <c r="G353" s="20"/>
    </row>
    <row r="354" spans="1:7" hidden="1" outlineLevel="1" x14ac:dyDescent="0.25">
      <c r="A354" s="20" t="s">
        <v>886</v>
      </c>
      <c r="B354" s="36" t="s">
        <v>90</v>
      </c>
      <c r="C354" s="122"/>
      <c r="G354" s="20"/>
    </row>
    <row r="355" spans="1:7" hidden="1" outlineLevel="1" x14ac:dyDescent="0.25">
      <c r="A355" s="20" t="s">
        <v>887</v>
      </c>
      <c r="B355" s="36" t="s">
        <v>90</v>
      </c>
      <c r="G355" s="20"/>
    </row>
    <row r="356" spans="1:7" hidden="1" outlineLevel="1" x14ac:dyDescent="0.25">
      <c r="A356" s="20" t="s">
        <v>888</v>
      </c>
      <c r="B356" s="36" t="s">
        <v>90</v>
      </c>
      <c r="G356" s="20"/>
    </row>
    <row r="357" spans="1:7" hidden="1" outlineLevel="1" x14ac:dyDescent="0.25">
      <c r="A357" s="20" t="s">
        <v>889</v>
      </c>
      <c r="B357" s="36" t="s">
        <v>90</v>
      </c>
      <c r="G357" s="20"/>
    </row>
    <row r="358" spans="1:7" hidden="1" outlineLevel="1" x14ac:dyDescent="0.25">
      <c r="A358" s="20" t="s">
        <v>890</v>
      </c>
      <c r="B358" s="36" t="s">
        <v>90</v>
      </c>
      <c r="G358" s="20"/>
    </row>
    <row r="359" spans="1:7" hidden="1" outlineLevel="1" x14ac:dyDescent="0.25">
      <c r="A359" s="20" t="s">
        <v>891</v>
      </c>
      <c r="B359" s="36" t="s">
        <v>90</v>
      </c>
      <c r="G359" s="20"/>
    </row>
    <row r="360" spans="1:7" hidden="1" outlineLevel="1" x14ac:dyDescent="0.25">
      <c r="A360" s="20" t="s">
        <v>892</v>
      </c>
      <c r="B360" s="36" t="s">
        <v>90</v>
      </c>
      <c r="G360" s="20"/>
    </row>
    <row r="361" spans="1:7" hidden="1" outlineLevel="1" x14ac:dyDescent="0.25">
      <c r="A361" s="20" t="s">
        <v>893</v>
      </c>
      <c r="B361" s="36" t="s">
        <v>90</v>
      </c>
      <c r="G361" s="20"/>
    </row>
    <row r="362" spans="1:7" hidden="1" outlineLevel="1" x14ac:dyDescent="0.25">
      <c r="A362" s="20" t="s">
        <v>894</v>
      </c>
      <c r="B362" s="36" t="s">
        <v>90</v>
      </c>
    </row>
    <row r="363" spans="1:7" hidden="1" outlineLevel="1" x14ac:dyDescent="0.25">
      <c r="A363" s="20" t="s">
        <v>895</v>
      </c>
      <c r="B363" s="36" t="s">
        <v>90</v>
      </c>
    </row>
    <row r="364" spans="1:7" hidden="1" outlineLevel="1" x14ac:dyDescent="0.25">
      <c r="A364" s="20" t="s">
        <v>896</v>
      </c>
      <c r="B364" s="36" t="s">
        <v>90</v>
      </c>
    </row>
    <row r="365" spans="1:7" hidden="1" outlineLevel="1" x14ac:dyDescent="0.25">
      <c r="A365" s="20" t="s">
        <v>897</v>
      </c>
      <c r="B365" s="36" t="s">
        <v>90</v>
      </c>
    </row>
    <row r="366" spans="1:7" hidden="1" outlineLevel="1" x14ac:dyDescent="0.25">
      <c r="A366" s="20" t="s">
        <v>898</v>
      </c>
      <c r="B366" s="36" t="s">
        <v>90</v>
      </c>
    </row>
    <row r="367" spans="1:7" hidden="1" outlineLevel="1" x14ac:dyDescent="0.25">
      <c r="A367" s="20" t="s">
        <v>899</v>
      </c>
      <c r="B367" s="36" t="s">
        <v>90</v>
      </c>
    </row>
    <row r="368" spans="1:7" collapsed="1" x14ac:dyDescent="0.25"/>
  </sheetData>
  <hyperlinks>
    <hyperlink ref="B6" location="'B1. ATT Mortgage Assets'!B10" display="7. Mortgage Assets" xr:uid="{00000000-0004-0000-0200-000000000000}"/>
    <hyperlink ref="B7" location="'B1. ATT Mortgage Assets'!B166" display="7.A Residential Cover Pool" xr:uid="{00000000-0004-0000-0200-000001000000}"/>
    <hyperlink ref="B8" location="'B1. ATT Mortgage Assets'!B267" display="7.B Commercial Cover Pool" xr:uid="{00000000-0004-0000-0200-000002000000}"/>
    <hyperlink ref="B129" location="'2. Harmonised Glossary'!A9" display="Breakdown by Interest Rate" xr:uid="{00000000-0004-0000-0200-000003000000}"/>
    <hyperlink ref="B159" location="'2. Harmonised Glossary'!A14" display="Non-Performing Loans (NPLs)" xr:uid="{00000000-0004-0000-0200-000004000000}"/>
    <hyperlink ref="B11" location="'2. Harmonised Glossary'!A12" display="Property Type Information" xr:uid="{00000000-0004-0000-0200-000005000000}"/>
    <hyperlink ref="B195" location="'2. Harmonised Glossary'!A288" display="Loan to Value (LTV) Information - Un-indexed" xr:uid="{00000000-0004-0000-0200-000006000000}"/>
    <hyperlink ref="B217" location="'2. Harmonised Glossary'!A11" display="Loan to Value (LTV) Information - Indexed" xr:uid="{00000000-0004-0000-0200-000007000000}"/>
    <hyperlink ref="B296" location="'2. Harmonised Glossary'!A11" display="Loan to Value (LTV) Information - Un-indexed" xr:uid="{00000000-0004-0000-0200-000008000000}"/>
    <hyperlink ref="B318" location="'2. Harmonised Glossary'!A11" display="Loan to Value (LTV) Information - Indexed" xr:uid="{00000000-0004-0000-0200-000009000000}"/>
  </hyperlinks>
  <pageMargins left="0.70866141732283472" right="0.70866141732283472" top="0.74803149606299213" bottom="0.74803149606299213" header="0.31496062992125984" footer="0.31496062992125984"/>
  <pageSetup paperSize="8" scale="53" fitToHeight="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C385"/>
  <sheetViews>
    <sheetView zoomScaleNormal="100" zoomScalePageLayoutView="60" workbookViewId="0"/>
  </sheetViews>
  <sheetFormatPr baseColWidth="10" defaultColWidth="11.42578125" defaultRowHeight="15" outlineLevelRow="1" x14ac:dyDescent="0.25"/>
  <cols>
    <col min="1" max="1" width="16.28515625" customWidth="1"/>
    <col min="2" max="2" width="89.85546875" style="20" customWidth="1"/>
    <col min="3" max="3" width="66" customWidth="1"/>
  </cols>
  <sheetData>
    <row r="1" spans="1:3" ht="31.5" x14ac:dyDescent="0.25">
      <c r="A1" s="18" t="s">
        <v>986</v>
      </c>
      <c r="B1" s="18"/>
      <c r="C1" s="19"/>
    </row>
    <row r="2" spans="1:3" x14ac:dyDescent="0.25">
      <c r="B2" s="19"/>
      <c r="C2" s="19"/>
    </row>
    <row r="3" spans="1:3" x14ac:dyDescent="0.25">
      <c r="A3" s="53" t="s">
        <v>900</v>
      </c>
      <c r="B3" s="54"/>
      <c r="C3" s="19"/>
    </row>
    <row r="4" spans="1:3" x14ac:dyDescent="0.25">
      <c r="C4" s="19"/>
    </row>
    <row r="5" spans="1:3" ht="37.5" x14ac:dyDescent="0.25">
      <c r="A5" s="69" t="s">
        <v>23</v>
      </c>
      <c r="B5" s="69" t="s">
        <v>987</v>
      </c>
      <c r="C5" s="77" t="s">
        <v>901</v>
      </c>
    </row>
    <row r="6" spans="1:3" ht="45" x14ac:dyDescent="0.25">
      <c r="A6" s="1" t="s">
        <v>902</v>
      </c>
      <c r="B6" s="26" t="s">
        <v>1056</v>
      </c>
      <c r="C6" s="20" t="s">
        <v>1057</v>
      </c>
    </row>
    <row r="7" spans="1:3" ht="30" x14ac:dyDescent="0.25">
      <c r="A7" s="1" t="s">
        <v>904</v>
      </c>
      <c r="B7" s="26" t="s">
        <v>903</v>
      </c>
      <c r="C7" s="20" t="s">
        <v>1058</v>
      </c>
    </row>
    <row r="8" spans="1:3" ht="45" x14ac:dyDescent="0.25">
      <c r="A8" s="1" t="s">
        <v>905</v>
      </c>
      <c r="B8" s="26" t="s">
        <v>1059</v>
      </c>
      <c r="C8" s="20" t="s">
        <v>1060</v>
      </c>
    </row>
    <row r="9" spans="1:3" x14ac:dyDescent="0.25">
      <c r="A9" s="1" t="s">
        <v>906</v>
      </c>
      <c r="B9" s="26" t="s">
        <v>907</v>
      </c>
      <c r="C9" s="20" t="s">
        <v>25</v>
      </c>
    </row>
    <row r="10" spans="1:3" ht="44.25" customHeight="1" x14ac:dyDescent="0.25">
      <c r="A10" s="1" t="s">
        <v>908</v>
      </c>
      <c r="B10" s="26" t="s">
        <v>966</v>
      </c>
      <c r="C10" s="20" t="s">
        <v>25</v>
      </c>
    </row>
    <row r="11" spans="1:3" ht="45" x14ac:dyDescent="0.25">
      <c r="A11" s="1" t="s">
        <v>909</v>
      </c>
      <c r="B11" s="26" t="s">
        <v>910</v>
      </c>
      <c r="C11" s="20" t="s">
        <v>25</v>
      </c>
    </row>
    <row r="12" spans="1:3" x14ac:dyDescent="0.25">
      <c r="A12" s="1" t="s">
        <v>911</v>
      </c>
      <c r="B12" s="26" t="s">
        <v>1014</v>
      </c>
      <c r="C12" s="137" t="s">
        <v>1061</v>
      </c>
    </row>
    <row r="13" spans="1:3" x14ac:dyDescent="0.25">
      <c r="A13" s="1" t="s">
        <v>913</v>
      </c>
      <c r="B13" s="26" t="s">
        <v>912</v>
      </c>
      <c r="C13" s="20" t="s">
        <v>25</v>
      </c>
    </row>
    <row r="14" spans="1:3" x14ac:dyDescent="0.25">
      <c r="A14" s="1" t="s">
        <v>915</v>
      </c>
      <c r="B14" s="26" t="s">
        <v>914</v>
      </c>
      <c r="C14" s="137" t="s">
        <v>1062</v>
      </c>
    </row>
    <row r="15" spans="1:3" ht="30" x14ac:dyDescent="0.25">
      <c r="A15" s="1" t="s">
        <v>917</v>
      </c>
      <c r="B15" s="26" t="s">
        <v>916</v>
      </c>
      <c r="C15" s="20" t="s">
        <v>25</v>
      </c>
    </row>
    <row r="16" spans="1:3" x14ac:dyDescent="0.25">
      <c r="A16" s="1" t="s">
        <v>919</v>
      </c>
      <c r="B16" s="26" t="s">
        <v>918</v>
      </c>
      <c r="C16" s="20" t="s">
        <v>1063</v>
      </c>
    </row>
    <row r="17" spans="1:3" ht="30" x14ac:dyDescent="0.25">
      <c r="A17" s="1" t="s">
        <v>921</v>
      </c>
      <c r="B17" s="26" t="s">
        <v>920</v>
      </c>
      <c r="C17" s="20" t="s">
        <v>25</v>
      </c>
    </row>
    <row r="18" spans="1:3" ht="30" customHeight="1" x14ac:dyDescent="0.25">
      <c r="A18" s="1" t="s">
        <v>923</v>
      </c>
      <c r="B18" s="26" t="s">
        <v>922</v>
      </c>
      <c r="C18" s="47" t="s">
        <v>1072</v>
      </c>
    </row>
    <row r="19" spans="1:3" x14ac:dyDescent="0.25">
      <c r="A19" s="1" t="s">
        <v>1064</v>
      </c>
      <c r="B19" s="26" t="s">
        <v>924</v>
      </c>
      <c r="C19" s="20" t="s">
        <v>25</v>
      </c>
    </row>
    <row r="20" spans="1:3" x14ac:dyDescent="0.25">
      <c r="A20" s="1" t="s">
        <v>1065</v>
      </c>
      <c r="B20" s="26" t="s">
        <v>1066</v>
      </c>
      <c r="C20" s="137" t="s">
        <v>1062</v>
      </c>
    </row>
    <row r="21" spans="1:3" hidden="1" outlineLevel="1" x14ac:dyDescent="0.25">
      <c r="A21" s="1" t="s">
        <v>925</v>
      </c>
      <c r="B21" s="27" t="s">
        <v>926</v>
      </c>
      <c r="C21" s="20"/>
    </row>
    <row r="22" spans="1:3" hidden="1" outlineLevel="1" x14ac:dyDescent="0.25">
      <c r="A22" s="1" t="s">
        <v>927</v>
      </c>
      <c r="B22" s="51"/>
      <c r="C22" s="20"/>
    </row>
    <row r="23" spans="1:3" hidden="1" outlineLevel="1" x14ac:dyDescent="0.25">
      <c r="A23" s="1" t="s">
        <v>928</v>
      </c>
      <c r="B23" s="51"/>
      <c r="C23" s="20"/>
    </row>
    <row r="24" spans="1:3" hidden="1" outlineLevel="1" x14ac:dyDescent="0.25">
      <c r="A24" s="1" t="s">
        <v>929</v>
      </c>
      <c r="B24" s="51"/>
      <c r="C24" s="20"/>
    </row>
    <row r="25" spans="1:3" hidden="1" outlineLevel="1" x14ac:dyDescent="0.25">
      <c r="A25" s="1" t="s">
        <v>930</v>
      </c>
      <c r="B25" s="51"/>
      <c r="C25" s="20"/>
    </row>
    <row r="26" spans="1:3" ht="18.75" collapsed="1" x14ac:dyDescent="0.25">
      <c r="A26" s="69"/>
      <c r="B26" s="69" t="s">
        <v>931</v>
      </c>
      <c r="C26" s="77" t="s">
        <v>932</v>
      </c>
    </row>
    <row r="27" spans="1:3" x14ac:dyDescent="0.25">
      <c r="A27" s="1" t="s">
        <v>933</v>
      </c>
      <c r="B27" s="30" t="s">
        <v>934</v>
      </c>
      <c r="C27" s="20" t="s">
        <v>935</v>
      </c>
    </row>
    <row r="28" spans="1:3" x14ac:dyDescent="0.25">
      <c r="A28" s="1" t="s">
        <v>936</v>
      </c>
      <c r="B28" s="30" t="s">
        <v>937</v>
      </c>
      <c r="C28" s="20" t="s">
        <v>938</v>
      </c>
    </row>
    <row r="29" spans="1:3" x14ac:dyDescent="0.25">
      <c r="A29" s="1" t="s">
        <v>939</v>
      </c>
      <c r="B29" s="30" t="s">
        <v>940</v>
      </c>
      <c r="C29" s="20" t="s">
        <v>941</v>
      </c>
    </row>
    <row r="30" spans="1:3" hidden="1" outlineLevel="1" x14ac:dyDescent="0.25">
      <c r="A30" s="1" t="s">
        <v>933</v>
      </c>
      <c r="B30" s="29"/>
      <c r="C30" s="20"/>
    </row>
    <row r="31" spans="1:3" hidden="1" outlineLevel="1" x14ac:dyDescent="0.25">
      <c r="A31" s="1" t="s">
        <v>942</v>
      </c>
      <c r="B31" s="29"/>
      <c r="C31" s="20"/>
    </row>
    <row r="32" spans="1:3" hidden="1" outlineLevel="1" x14ac:dyDescent="0.25">
      <c r="A32" s="1" t="s">
        <v>943</v>
      </c>
      <c r="B32" s="30"/>
      <c r="C32" s="20"/>
    </row>
    <row r="33" spans="1:3" ht="18.75" collapsed="1" x14ac:dyDescent="0.25">
      <c r="A33" s="69"/>
      <c r="B33" s="69" t="s">
        <v>944</v>
      </c>
      <c r="C33" s="77" t="s">
        <v>901</v>
      </c>
    </row>
    <row r="34" spans="1:3" x14ac:dyDescent="0.25">
      <c r="A34" s="1" t="s">
        <v>945</v>
      </c>
      <c r="B34" s="26" t="s">
        <v>946</v>
      </c>
      <c r="C34" s="20" t="s">
        <v>25</v>
      </c>
    </row>
    <row r="35" spans="1:3" ht="45" x14ac:dyDescent="0.25">
      <c r="A35" s="1" t="s">
        <v>947</v>
      </c>
      <c r="B35" s="30" t="s">
        <v>1081</v>
      </c>
      <c r="C35" s="20" t="s">
        <v>1082</v>
      </c>
    </row>
    <row r="36" spans="1:3" x14ac:dyDescent="0.25">
      <c r="A36" s="1" t="s">
        <v>948</v>
      </c>
      <c r="B36" s="29"/>
    </row>
    <row r="37" spans="1:3" x14ac:dyDescent="0.25">
      <c r="A37" s="1" t="s">
        <v>949</v>
      </c>
      <c r="B37" s="29"/>
    </row>
    <row r="38" spans="1:3" x14ac:dyDescent="0.25">
      <c r="A38" s="1" t="s">
        <v>950</v>
      </c>
      <c r="B38" s="29"/>
    </row>
    <row r="39" spans="1:3" x14ac:dyDescent="0.25">
      <c r="A39" s="1" t="s">
        <v>951</v>
      </c>
      <c r="B39" s="29"/>
    </row>
    <row r="40" spans="1:3" x14ac:dyDescent="0.25">
      <c r="B40" s="29"/>
    </row>
    <row r="41" spans="1:3" x14ac:dyDescent="0.25">
      <c r="B41" s="29"/>
    </row>
    <row r="42" spans="1:3" x14ac:dyDescent="0.25">
      <c r="B42" s="29"/>
    </row>
    <row r="43" spans="1:3" x14ac:dyDescent="0.25">
      <c r="B43" s="29"/>
    </row>
    <row r="44" spans="1:3" x14ac:dyDescent="0.25">
      <c r="B44" s="29"/>
    </row>
    <row r="45" spans="1:3" x14ac:dyDescent="0.25">
      <c r="B45" s="29"/>
    </row>
    <row r="46" spans="1:3" x14ac:dyDescent="0.25">
      <c r="B46" s="29"/>
    </row>
    <row r="47" spans="1:3" x14ac:dyDescent="0.25">
      <c r="B47" s="29"/>
    </row>
    <row r="48" spans="1:3" x14ac:dyDescent="0.25">
      <c r="B48" s="29"/>
    </row>
    <row r="49" spans="2:2" x14ac:dyDescent="0.25">
      <c r="B49" s="29"/>
    </row>
    <row r="50" spans="2:2" x14ac:dyDescent="0.25">
      <c r="B50" s="29"/>
    </row>
    <row r="51" spans="2:2" x14ac:dyDescent="0.25">
      <c r="B51" s="29"/>
    </row>
    <row r="52" spans="2:2" x14ac:dyDescent="0.25">
      <c r="B52" s="29"/>
    </row>
    <row r="53" spans="2:2" x14ac:dyDescent="0.25">
      <c r="B53" s="29"/>
    </row>
    <row r="54" spans="2:2" x14ac:dyDescent="0.25">
      <c r="B54" s="29"/>
    </row>
    <row r="55" spans="2:2" x14ac:dyDescent="0.25">
      <c r="B55" s="29"/>
    </row>
    <row r="56" spans="2:2" x14ac:dyDescent="0.25">
      <c r="B56" s="29"/>
    </row>
    <row r="57" spans="2:2" x14ac:dyDescent="0.25">
      <c r="B57" s="29"/>
    </row>
    <row r="58" spans="2:2" x14ac:dyDescent="0.25">
      <c r="B58" s="29"/>
    </row>
    <row r="59" spans="2:2" x14ac:dyDescent="0.25">
      <c r="B59" s="29"/>
    </row>
    <row r="60" spans="2:2" x14ac:dyDescent="0.25">
      <c r="B60" s="29"/>
    </row>
    <row r="61" spans="2:2" x14ac:dyDescent="0.25">
      <c r="B61" s="29"/>
    </row>
    <row r="62" spans="2:2" x14ac:dyDescent="0.25">
      <c r="B62" s="29"/>
    </row>
    <row r="63" spans="2:2" x14ac:dyDescent="0.25">
      <c r="B63" s="29"/>
    </row>
    <row r="64" spans="2:2" x14ac:dyDescent="0.25">
      <c r="B64" s="29"/>
    </row>
    <row r="65" spans="2:2" x14ac:dyDescent="0.25">
      <c r="B65" s="29"/>
    </row>
    <row r="66" spans="2:2" x14ac:dyDescent="0.25">
      <c r="B66" s="29"/>
    </row>
    <row r="67" spans="2:2" x14ac:dyDescent="0.25">
      <c r="B67" s="29"/>
    </row>
    <row r="68" spans="2:2" x14ac:dyDescent="0.25">
      <c r="B68" s="29"/>
    </row>
    <row r="69" spans="2:2" x14ac:dyDescent="0.25">
      <c r="B69" s="29"/>
    </row>
    <row r="70" spans="2:2" x14ac:dyDescent="0.25">
      <c r="B70" s="29"/>
    </row>
    <row r="71" spans="2:2" x14ac:dyDescent="0.25">
      <c r="B71" s="29"/>
    </row>
    <row r="72" spans="2:2" x14ac:dyDescent="0.25">
      <c r="B72" s="29"/>
    </row>
    <row r="73" spans="2:2" x14ac:dyDescent="0.25">
      <c r="B73" s="29"/>
    </row>
    <row r="74" spans="2:2" x14ac:dyDescent="0.25">
      <c r="B74" s="29"/>
    </row>
    <row r="75" spans="2:2" x14ac:dyDescent="0.25">
      <c r="B75" s="29"/>
    </row>
    <row r="76" spans="2:2" x14ac:dyDescent="0.25">
      <c r="B76" s="29"/>
    </row>
    <row r="77" spans="2:2" x14ac:dyDescent="0.25">
      <c r="B77" s="29"/>
    </row>
    <row r="78" spans="2:2" x14ac:dyDescent="0.25">
      <c r="B78" s="29"/>
    </row>
    <row r="79" spans="2:2" x14ac:dyDescent="0.25">
      <c r="B79" s="29"/>
    </row>
    <row r="80" spans="2:2" x14ac:dyDescent="0.25">
      <c r="B80" s="29"/>
    </row>
    <row r="81" spans="2:2" x14ac:dyDescent="0.25">
      <c r="B81" s="29"/>
    </row>
    <row r="82" spans="2:2" x14ac:dyDescent="0.25">
      <c r="B82" s="29"/>
    </row>
    <row r="83" spans="2:2" x14ac:dyDescent="0.25">
      <c r="B83" s="29"/>
    </row>
    <row r="84" spans="2:2" x14ac:dyDescent="0.25">
      <c r="B84" s="29"/>
    </row>
    <row r="85" spans="2:2" x14ac:dyDescent="0.25">
      <c r="B85" s="19"/>
    </row>
    <row r="86" spans="2:2" x14ac:dyDescent="0.25">
      <c r="B86" s="19"/>
    </row>
    <row r="87" spans="2:2" x14ac:dyDescent="0.25">
      <c r="B87" s="19"/>
    </row>
    <row r="88" spans="2:2" x14ac:dyDescent="0.25">
      <c r="B88" s="19"/>
    </row>
    <row r="89" spans="2:2" x14ac:dyDescent="0.25">
      <c r="B89" s="19"/>
    </row>
    <row r="90" spans="2:2" x14ac:dyDescent="0.25">
      <c r="B90" s="19"/>
    </row>
    <row r="91" spans="2:2" x14ac:dyDescent="0.25">
      <c r="B91" s="19"/>
    </row>
    <row r="92" spans="2:2" x14ac:dyDescent="0.25">
      <c r="B92" s="19"/>
    </row>
    <row r="93" spans="2:2" x14ac:dyDescent="0.25">
      <c r="B93" s="19"/>
    </row>
    <row r="94" spans="2:2" x14ac:dyDescent="0.25">
      <c r="B94" s="19"/>
    </row>
    <row r="95" spans="2:2" x14ac:dyDescent="0.25">
      <c r="B95" s="29"/>
    </row>
    <row r="96" spans="2:2" x14ac:dyDescent="0.25">
      <c r="B96" s="29"/>
    </row>
    <row r="97" spans="2:2" x14ac:dyDescent="0.25">
      <c r="B97" s="29"/>
    </row>
    <row r="98" spans="2:2" x14ac:dyDescent="0.25">
      <c r="B98" s="29"/>
    </row>
    <row r="99" spans="2:2" x14ac:dyDescent="0.25">
      <c r="B99" s="29"/>
    </row>
    <row r="100" spans="2:2" x14ac:dyDescent="0.25">
      <c r="B100" s="29"/>
    </row>
    <row r="101" spans="2:2" x14ac:dyDescent="0.25">
      <c r="B101" s="29"/>
    </row>
    <row r="102" spans="2:2" x14ac:dyDescent="0.25">
      <c r="B102" s="29"/>
    </row>
    <row r="103" spans="2:2" x14ac:dyDescent="0.25">
      <c r="B103" s="17"/>
    </row>
    <row r="104" spans="2:2" x14ac:dyDescent="0.25">
      <c r="B104" s="29"/>
    </row>
    <row r="105" spans="2:2" x14ac:dyDescent="0.25">
      <c r="B105" s="29"/>
    </row>
    <row r="106" spans="2:2" x14ac:dyDescent="0.25">
      <c r="B106" s="29"/>
    </row>
    <row r="107" spans="2:2" x14ac:dyDescent="0.25">
      <c r="B107" s="29"/>
    </row>
    <row r="108" spans="2:2" x14ac:dyDescent="0.25">
      <c r="B108" s="29"/>
    </row>
    <row r="109" spans="2:2" x14ac:dyDescent="0.25">
      <c r="B109" s="29"/>
    </row>
    <row r="110" spans="2:2" x14ac:dyDescent="0.25">
      <c r="B110" s="29"/>
    </row>
    <row r="111" spans="2:2" x14ac:dyDescent="0.25">
      <c r="B111" s="29"/>
    </row>
    <row r="112" spans="2:2" x14ac:dyDescent="0.25">
      <c r="B112" s="29"/>
    </row>
    <row r="113" spans="2:2" x14ac:dyDescent="0.25">
      <c r="B113" s="29"/>
    </row>
    <row r="114" spans="2:2" x14ac:dyDescent="0.25">
      <c r="B114" s="29"/>
    </row>
    <row r="115" spans="2:2" x14ac:dyDescent="0.25">
      <c r="B115" s="29"/>
    </row>
    <row r="116" spans="2:2" x14ac:dyDescent="0.25">
      <c r="B116" s="29"/>
    </row>
    <row r="117" spans="2:2" x14ac:dyDescent="0.25">
      <c r="B117" s="29"/>
    </row>
    <row r="118" spans="2:2" x14ac:dyDescent="0.25">
      <c r="B118" s="29"/>
    </row>
    <row r="119" spans="2:2" x14ac:dyDescent="0.25">
      <c r="B119" s="29"/>
    </row>
    <row r="120" spans="2:2" x14ac:dyDescent="0.25">
      <c r="B120" s="29"/>
    </row>
    <row r="122" spans="2:2" x14ac:dyDescent="0.25">
      <c r="B122" s="29"/>
    </row>
    <row r="123" spans="2:2" x14ac:dyDescent="0.25">
      <c r="B123" s="29"/>
    </row>
    <row r="124" spans="2:2" x14ac:dyDescent="0.25">
      <c r="B124" s="29"/>
    </row>
    <row r="129" spans="2:2" x14ac:dyDescent="0.25">
      <c r="B129" s="24"/>
    </row>
    <row r="130" spans="2:2" x14ac:dyDescent="0.25">
      <c r="B130" s="55"/>
    </row>
    <row r="136" spans="2:2" x14ac:dyDescent="0.25">
      <c r="B136" s="30"/>
    </row>
    <row r="137" spans="2:2" x14ac:dyDescent="0.25">
      <c r="B137" s="29"/>
    </row>
    <row r="139" spans="2:2" x14ac:dyDescent="0.25">
      <c r="B139" s="29"/>
    </row>
    <row r="140" spans="2:2" x14ac:dyDescent="0.25">
      <c r="B140" s="29"/>
    </row>
    <row r="141" spans="2:2" x14ac:dyDescent="0.25">
      <c r="B141" s="29"/>
    </row>
    <row r="142" spans="2:2" x14ac:dyDescent="0.25">
      <c r="B142" s="29"/>
    </row>
    <row r="143" spans="2:2" x14ac:dyDescent="0.25">
      <c r="B143" s="29"/>
    </row>
    <row r="144" spans="2:2" x14ac:dyDescent="0.25">
      <c r="B144" s="29"/>
    </row>
    <row r="145" spans="2:2" x14ac:dyDescent="0.25">
      <c r="B145" s="29"/>
    </row>
    <row r="146" spans="2:2" x14ac:dyDescent="0.25">
      <c r="B146" s="29"/>
    </row>
    <row r="147" spans="2:2" x14ac:dyDescent="0.25">
      <c r="B147" s="29"/>
    </row>
    <row r="148" spans="2:2" x14ac:dyDescent="0.25">
      <c r="B148" s="29"/>
    </row>
    <row r="149" spans="2:2" x14ac:dyDescent="0.25">
      <c r="B149" s="29"/>
    </row>
    <row r="150" spans="2:2" x14ac:dyDescent="0.25">
      <c r="B150" s="29"/>
    </row>
    <row r="247" spans="2:2" x14ac:dyDescent="0.25">
      <c r="B247" s="26"/>
    </row>
    <row r="248" spans="2:2" x14ac:dyDescent="0.25">
      <c r="B248" s="29"/>
    </row>
    <row r="249" spans="2:2" x14ac:dyDescent="0.25">
      <c r="B249" s="29"/>
    </row>
    <row r="252" spans="2:2" x14ac:dyDescent="0.25">
      <c r="B252" s="29"/>
    </row>
    <row r="268" spans="2:2" x14ac:dyDescent="0.25">
      <c r="B268" s="26"/>
    </row>
    <row r="298" spans="2:2" x14ac:dyDescent="0.25">
      <c r="B298" s="24"/>
    </row>
    <row r="299" spans="2:2" x14ac:dyDescent="0.25">
      <c r="B299" s="29"/>
    </row>
    <row r="301" spans="2:2" x14ac:dyDescent="0.25">
      <c r="B301" s="29"/>
    </row>
    <row r="302" spans="2:2" x14ac:dyDescent="0.25">
      <c r="B302" s="29"/>
    </row>
    <row r="303" spans="2:2" x14ac:dyDescent="0.25">
      <c r="B303" s="29"/>
    </row>
    <row r="304" spans="2:2" x14ac:dyDescent="0.25">
      <c r="B304" s="29"/>
    </row>
    <row r="305" spans="2:2" x14ac:dyDescent="0.25">
      <c r="B305" s="29"/>
    </row>
    <row r="306" spans="2:2" x14ac:dyDescent="0.25">
      <c r="B306" s="29"/>
    </row>
    <row r="307" spans="2:2" x14ac:dyDescent="0.25">
      <c r="B307" s="29"/>
    </row>
    <row r="308" spans="2:2" x14ac:dyDescent="0.25">
      <c r="B308" s="29"/>
    </row>
    <row r="309" spans="2:2" x14ac:dyDescent="0.25">
      <c r="B309" s="29"/>
    </row>
    <row r="310" spans="2:2" x14ac:dyDescent="0.25">
      <c r="B310" s="29"/>
    </row>
    <row r="311" spans="2:2" x14ac:dyDescent="0.25">
      <c r="B311" s="29"/>
    </row>
    <row r="312" spans="2:2" x14ac:dyDescent="0.25">
      <c r="B312" s="29"/>
    </row>
    <row r="324" spans="2:2" x14ac:dyDescent="0.25">
      <c r="B324" s="29"/>
    </row>
    <row r="325" spans="2:2" x14ac:dyDescent="0.25">
      <c r="B325" s="29"/>
    </row>
    <row r="326" spans="2:2" x14ac:dyDescent="0.25">
      <c r="B326" s="29"/>
    </row>
    <row r="327" spans="2:2" x14ac:dyDescent="0.25">
      <c r="B327" s="29"/>
    </row>
    <row r="328" spans="2:2" x14ac:dyDescent="0.25">
      <c r="B328" s="29"/>
    </row>
    <row r="329" spans="2:2" x14ac:dyDescent="0.25">
      <c r="B329" s="29"/>
    </row>
    <row r="330" spans="2:2" x14ac:dyDescent="0.25">
      <c r="B330" s="29"/>
    </row>
    <row r="331" spans="2:2" x14ac:dyDescent="0.25">
      <c r="B331" s="29"/>
    </row>
    <row r="332" spans="2:2" x14ac:dyDescent="0.25">
      <c r="B332" s="29"/>
    </row>
    <row r="334" spans="2:2" x14ac:dyDescent="0.25">
      <c r="B334" s="29"/>
    </row>
    <row r="335" spans="2:2" x14ac:dyDescent="0.25">
      <c r="B335" s="29"/>
    </row>
    <row r="336" spans="2:2" x14ac:dyDescent="0.25">
      <c r="B336" s="29"/>
    </row>
    <row r="337" spans="2:2" x14ac:dyDescent="0.25">
      <c r="B337" s="29"/>
    </row>
    <row r="338" spans="2:2" x14ac:dyDescent="0.25">
      <c r="B338" s="29"/>
    </row>
    <row r="340" spans="2:2" x14ac:dyDescent="0.25">
      <c r="B340" s="29"/>
    </row>
    <row r="343" spans="2:2" x14ac:dyDescent="0.25">
      <c r="B343" s="29"/>
    </row>
    <row r="346" spans="2:2" x14ac:dyDescent="0.25">
      <c r="B346" s="29"/>
    </row>
    <row r="347" spans="2:2" x14ac:dyDescent="0.25">
      <c r="B347" s="29"/>
    </row>
    <row r="348" spans="2:2" x14ac:dyDescent="0.25">
      <c r="B348" s="29"/>
    </row>
    <row r="349" spans="2:2" x14ac:dyDescent="0.25">
      <c r="B349" s="29"/>
    </row>
    <row r="350" spans="2:2" x14ac:dyDescent="0.25">
      <c r="B350" s="29"/>
    </row>
    <row r="351" spans="2:2" x14ac:dyDescent="0.25">
      <c r="B351" s="29"/>
    </row>
    <row r="352" spans="2:2" x14ac:dyDescent="0.25">
      <c r="B352" s="29"/>
    </row>
    <row r="353" spans="2:2" x14ac:dyDescent="0.25">
      <c r="B353" s="29"/>
    </row>
    <row r="354" spans="2:2" x14ac:dyDescent="0.25">
      <c r="B354" s="29"/>
    </row>
    <row r="355" spans="2:2" x14ac:dyDescent="0.25">
      <c r="B355" s="29"/>
    </row>
    <row r="356" spans="2:2" x14ac:dyDescent="0.25">
      <c r="B356" s="29"/>
    </row>
    <row r="357" spans="2:2" x14ac:dyDescent="0.25">
      <c r="B357" s="29"/>
    </row>
    <row r="358" spans="2:2" x14ac:dyDescent="0.25">
      <c r="B358" s="29"/>
    </row>
    <row r="359" spans="2:2" x14ac:dyDescent="0.25">
      <c r="B359" s="29"/>
    </row>
    <row r="360" spans="2:2" x14ac:dyDescent="0.25">
      <c r="B360" s="29"/>
    </row>
    <row r="361" spans="2:2" x14ac:dyDescent="0.25">
      <c r="B361" s="29"/>
    </row>
    <row r="362" spans="2:2" x14ac:dyDescent="0.25">
      <c r="B362" s="29"/>
    </row>
    <row r="363" spans="2:2" x14ac:dyDescent="0.25">
      <c r="B363" s="29"/>
    </row>
    <row r="364" spans="2:2" x14ac:dyDescent="0.25">
      <c r="B364" s="29"/>
    </row>
    <row r="368" spans="2:2" x14ac:dyDescent="0.25">
      <c r="B368" s="24"/>
    </row>
    <row r="385" spans="2:2" x14ac:dyDescent="0.25">
      <c r="B385" s="56"/>
    </row>
  </sheetData>
  <hyperlinks>
    <hyperlink ref="C12" r:id="rId1" xr:uid="{3EF66854-ED20-4041-BA5A-A609EC02EF0A}"/>
    <hyperlink ref="C14" r:id="rId2" xr:uid="{17C7D8D0-731E-4566-9A9B-F93466B1C11B}"/>
    <hyperlink ref="C20" r:id="rId3" xr:uid="{4F7EEFE3-BEB4-4B84-8A95-B7602AEBE389}"/>
    <hyperlink ref="C18" location="'A. ATT General'!A230" display="230_Derivate" xr:uid="{58338F96-9482-48BF-B175-AB5B14CE5A3C}"/>
  </hyperlinks>
  <pageMargins left="0.70866141732283472" right="0.70866141732283472" top="0.74803149606299213" bottom="0.74803149606299213" header="0.31496062992125984" footer="0.31496062992125984"/>
  <pageSetup paperSize="9" scale="50"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A163"/>
  <sheetViews>
    <sheetView zoomScaleNormal="100" zoomScalePageLayoutView="60" workbookViewId="0"/>
  </sheetViews>
  <sheetFormatPr baseColWidth="10" defaultColWidth="9.140625" defaultRowHeight="15" x14ac:dyDescent="0.25"/>
  <cols>
    <col min="1" max="1" width="242" customWidth="1"/>
  </cols>
  <sheetData>
    <row r="1" spans="1:1" ht="31.5" x14ac:dyDescent="0.25">
      <c r="A1" s="18" t="s">
        <v>952</v>
      </c>
    </row>
    <row r="3" spans="1:1" x14ac:dyDescent="0.25">
      <c r="A3" s="57"/>
    </row>
    <row r="4" spans="1:1" ht="17.25" x14ac:dyDescent="0.25">
      <c r="A4" s="58"/>
    </row>
    <row r="5" spans="1:1" ht="17.25" x14ac:dyDescent="0.25">
      <c r="A5" s="58"/>
    </row>
    <row r="6" spans="1:1" ht="293.25" x14ac:dyDescent="0.25">
      <c r="A6" s="58" t="s">
        <v>1078</v>
      </c>
    </row>
    <row r="7" spans="1:1" ht="17.25" x14ac:dyDescent="0.25">
      <c r="A7" s="58"/>
    </row>
    <row r="8" spans="1:1" ht="18.75" x14ac:dyDescent="0.25">
      <c r="A8" s="59"/>
    </row>
    <row r="9" spans="1:1" ht="17.25" x14ac:dyDescent="0.3">
      <c r="A9" s="60"/>
    </row>
    <row r="10" spans="1:1" ht="17.25" x14ac:dyDescent="0.25">
      <c r="A10" s="61"/>
    </row>
    <row r="11" spans="1:1" ht="17.25" x14ac:dyDescent="0.25">
      <c r="A11" s="61"/>
    </row>
    <row r="12" spans="1:1" ht="17.25" x14ac:dyDescent="0.25">
      <c r="A12" s="61"/>
    </row>
    <row r="13" spans="1:1" ht="17.25" x14ac:dyDescent="0.25">
      <c r="A13" s="61"/>
    </row>
    <row r="14" spans="1:1" ht="17.25" x14ac:dyDescent="0.25">
      <c r="A14" s="61"/>
    </row>
    <row r="15" spans="1:1" ht="17.25" x14ac:dyDescent="0.25">
      <c r="A15" s="61"/>
    </row>
    <row r="16" spans="1:1" ht="18.75" x14ac:dyDescent="0.25">
      <c r="A16" s="59"/>
    </row>
    <row r="17" spans="1:1" ht="17.25" x14ac:dyDescent="0.25">
      <c r="A17" s="62"/>
    </row>
    <row r="18" spans="1:1" ht="17.25" x14ac:dyDescent="0.25">
      <c r="A18" s="63"/>
    </row>
    <row r="19" spans="1:1" ht="17.25" x14ac:dyDescent="0.25">
      <c r="A19" s="63"/>
    </row>
    <row r="20" spans="1:1" ht="17.25" x14ac:dyDescent="0.25">
      <c r="A20" s="63"/>
    </row>
    <row r="21" spans="1:1" ht="17.25" x14ac:dyDescent="0.25">
      <c r="A21" s="63"/>
    </row>
    <row r="22" spans="1:1" ht="17.25" x14ac:dyDescent="0.25">
      <c r="A22" s="63"/>
    </row>
    <row r="23" spans="1:1" ht="17.25" x14ac:dyDescent="0.25">
      <c r="A23" s="63"/>
    </row>
    <row r="24" spans="1:1" ht="17.25" x14ac:dyDescent="0.25">
      <c r="A24" s="62"/>
    </row>
    <row r="25" spans="1:1" ht="17.25" x14ac:dyDescent="0.3">
      <c r="A25" s="64"/>
    </row>
    <row r="26" spans="1:1" ht="17.25" x14ac:dyDescent="0.3">
      <c r="A26" s="64"/>
    </row>
    <row r="27" spans="1:1" ht="17.25" x14ac:dyDescent="0.25">
      <c r="A27" s="62"/>
    </row>
    <row r="28" spans="1:1" ht="17.25" x14ac:dyDescent="0.25">
      <c r="A28" s="63"/>
    </row>
    <row r="29" spans="1:1" ht="17.25" x14ac:dyDescent="0.25">
      <c r="A29" s="63"/>
    </row>
    <row r="30" spans="1:1" ht="17.25" x14ac:dyDescent="0.25">
      <c r="A30" s="63"/>
    </row>
    <row r="31" spans="1:1" ht="17.25" x14ac:dyDescent="0.25">
      <c r="A31" s="63"/>
    </row>
    <row r="32" spans="1:1" ht="17.25" x14ac:dyDescent="0.25">
      <c r="A32" s="63"/>
    </row>
    <row r="33" spans="1:1" ht="18.75" x14ac:dyDescent="0.25">
      <c r="A33" s="59"/>
    </row>
    <row r="34" spans="1:1" ht="17.25" x14ac:dyDescent="0.25">
      <c r="A34" s="62"/>
    </row>
    <row r="35" spans="1:1" ht="17.25" x14ac:dyDescent="0.25">
      <c r="A35" s="63"/>
    </row>
    <row r="36" spans="1:1" ht="17.25" x14ac:dyDescent="0.25">
      <c r="A36" s="63"/>
    </row>
    <row r="37" spans="1:1" ht="17.25" x14ac:dyDescent="0.25">
      <c r="A37" s="63"/>
    </row>
    <row r="38" spans="1:1" ht="17.25" x14ac:dyDescent="0.25">
      <c r="A38" s="63"/>
    </row>
    <row r="39" spans="1:1" ht="17.25" x14ac:dyDescent="0.25">
      <c r="A39" s="62"/>
    </row>
    <row r="40" spans="1:1" ht="17.25" x14ac:dyDescent="0.3">
      <c r="A40" s="64"/>
    </row>
    <row r="41" spans="1:1" ht="17.25" x14ac:dyDescent="0.25">
      <c r="A41" s="63"/>
    </row>
    <row r="42" spans="1:1" ht="17.25" x14ac:dyDescent="0.25">
      <c r="A42" s="63"/>
    </row>
    <row r="43" spans="1:1" ht="17.25" x14ac:dyDescent="0.25">
      <c r="A43" s="63"/>
    </row>
    <row r="44" spans="1:1" ht="17.25" x14ac:dyDescent="0.3">
      <c r="A44" s="64"/>
    </row>
    <row r="45" spans="1:1" ht="17.25" x14ac:dyDescent="0.25">
      <c r="A45" s="62"/>
    </row>
    <row r="46" spans="1:1" ht="17.25" x14ac:dyDescent="0.3">
      <c r="A46" s="64"/>
    </row>
    <row r="47" spans="1:1" ht="17.25" x14ac:dyDescent="0.25">
      <c r="A47" s="63"/>
    </row>
    <row r="48" spans="1:1" ht="17.25" x14ac:dyDescent="0.3">
      <c r="A48" s="64"/>
    </row>
    <row r="49" spans="1:1" ht="17.25" x14ac:dyDescent="0.25">
      <c r="A49" s="62"/>
    </row>
    <row r="50" spans="1:1" ht="17.25" x14ac:dyDescent="0.25">
      <c r="A50" s="63"/>
    </row>
    <row r="51" spans="1:1" ht="17.25" x14ac:dyDescent="0.25">
      <c r="A51" s="65"/>
    </row>
    <row r="52" spans="1:1" ht="18.75" x14ac:dyDescent="0.25">
      <c r="A52" s="59"/>
    </row>
    <row r="53" spans="1:1" ht="17.25" x14ac:dyDescent="0.25">
      <c r="A53" s="62"/>
    </row>
    <row r="54" spans="1:1" ht="17.25" x14ac:dyDescent="0.25">
      <c r="A54" s="63"/>
    </row>
    <row r="55" spans="1:1" ht="17.25" x14ac:dyDescent="0.25">
      <c r="A55" s="63"/>
    </row>
    <row r="56" spans="1:1" ht="17.25" x14ac:dyDescent="0.25">
      <c r="A56" s="61"/>
    </row>
    <row r="57" spans="1:1" ht="17.25" x14ac:dyDescent="0.25">
      <c r="A57" s="61"/>
    </row>
    <row r="58" spans="1:1" ht="17.25" x14ac:dyDescent="0.25">
      <c r="A58" s="61"/>
    </row>
    <row r="59" spans="1:1" ht="17.25" x14ac:dyDescent="0.25">
      <c r="A59" s="66"/>
    </row>
    <row r="60" spans="1:1" ht="17.25" x14ac:dyDescent="0.25">
      <c r="A60" s="61"/>
    </row>
    <row r="61" spans="1:1" ht="17.25" x14ac:dyDescent="0.25">
      <c r="A61" s="61"/>
    </row>
    <row r="62" spans="1:1" ht="17.25" x14ac:dyDescent="0.25">
      <c r="A62" s="66"/>
    </row>
    <row r="63" spans="1:1" ht="17.25" x14ac:dyDescent="0.25">
      <c r="A63" s="61"/>
    </row>
    <row r="64" spans="1:1" ht="17.25" x14ac:dyDescent="0.25">
      <c r="A64" s="66"/>
    </row>
    <row r="65" spans="1:1" ht="17.25" x14ac:dyDescent="0.25">
      <c r="A65" s="61"/>
    </row>
    <row r="66" spans="1:1" ht="17.25" x14ac:dyDescent="0.25">
      <c r="A66" s="61"/>
    </row>
    <row r="67" spans="1:1" ht="17.25" x14ac:dyDescent="0.25">
      <c r="A67" s="61"/>
    </row>
    <row r="68" spans="1:1" ht="17.25" x14ac:dyDescent="0.25">
      <c r="A68" s="66"/>
    </row>
    <row r="69" spans="1:1" ht="17.25" x14ac:dyDescent="0.3">
      <c r="A69" s="60"/>
    </row>
    <row r="70" spans="1:1" ht="17.25" x14ac:dyDescent="0.25">
      <c r="A70" s="66"/>
    </row>
    <row r="71" spans="1:1" ht="17.25" x14ac:dyDescent="0.25">
      <c r="A71" s="61"/>
    </row>
    <row r="72" spans="1:1" ht="17.25" x14ac:dyDescent="0.25">
      <c r="A72" s="61"/>
    </row>
    <row r="73" spans="1:1" ht="17.25" x14ac:dyDescent="0.25">
      <c r="A73" s="61"/>
    </row>
    <row r="74" spans="1:1" ht="17.25" x14ac:dyDescent="0.25">
      <c r="A74" s="61"/>
    </row>
    <row r="75" spans="1:1" ht="17.25" x14ac:dyDescent="0.25">
      <c r="A75" s="61"/>
    </row>
    <row r="76" spans="1:1" ht="17.25" x14ac:dyDescent="0.25">
      <c r="A76" s="66"/>
    </row>
    <row r="77" spans="1:1" ht="17.25" x14ac:dyDescent="0.25">
      <c r="A77" s="61"/>
    </row>
    <row r="78" spans="1:1" ht="17.25" x14ac:dyDescent="0.25">
      <c r="A78" s="61"/>
    </row>
    <row r="79" spans="1:1" ht="17.25" x14ac:dyDescent="0.25">
      <c r="A79" s="66"/>
    </row>
    <row r="80" spans="1:1" ht="17.25" x14ac:dyDescent="0.25">
      <c r="A80" s="61"/>
    </row>
    <row r="81" spans="1:1" ht="17.25" x14ac:dyDescent="0.25">
      <c r="A81" s="66"/>
    </row>
    <row r="82" spans="1:1" ht="17.25" x14ac:dyDescent="0.3">
      <c r="A82" s="60"/>
    </row>
    <row r="83" spans="1:1" ht="17.25" x14ac:dyDescent="0.25">
      <c r="A83" s="61"/>
    </row>
    <row r="84" spans="1:1" ht="17.25" x14ac:dyDescent="0.25">
      <c r="A84" s="61"/>
    </row>
    <row r="85" spans="1:1" ht="18.75" x14ac:dyDescent="0.25">
      <c r="A85" s="59"/>
    </row>
    <row r="86" spans="1:1" ht="17.25" x14ac:dyDescent="0.3">
      <c r="A86" s="60"/>
    </row>
    <row r="87" spans="1:1" ht="17.25" x14ac:dyDescent="0.3">
      <c r="A87" s="60"/>
    </row>
    <row r="88" spans="1:1" ht="17.25" x14ac:dyDescent="0.25">
      <c r="A88" s="66"/>
    </row>
    <row r="89" spans="1:1" ht="17.25" x14ac:dyDescent="0.25">
      <c r="A89" s="58"/>
    </row>
    <row r="90" spans="1:1" ht="17.25" x14ac:dyDescent="0.25">
      <c r="A90" s="61"/>
    </row>
    <row r="91" spans="1:1" ht="17.25" x14ac:dyDescent="0.25">
      <c r="A91" s="61"/>
    </row>
    <row r="92" spans="1:1" ht="17.25" x14ac:dyDescent="0.25">
      <c r="A92" s="61"/>
    </row>
    <row r="93" spans="1:1" ht="17.25" x14ac:dyDescent="0.25">
      <c r="A93" s="61"/>
    </row>
    <row r="94" spans="1:1" ht="17.25" x14ac:dyDescent="0.25">
      <c r="A94" s="61"/>
    </row>
    <row r="95" spans="1:1" ht="17.25" x14ac:dyDescent="0.25">
      <c r="A95" s="58"/>
    </row>
    <row r="96" spans="1:1" ht="17.25" x14ac:dyDescent="0.25">
      <c r="A96" s="61"/>
    </row>
    <row r="97" spans="1:1" ht="17.25" x14ac:dyDescent="0.25">
      <c r="A97" s="61"/>
    </row>
    <row r="98" spans="1:1" ht="17.25" x14ac:dyDescent="0.25">
      <c r="A98" s="61"/>
    </row>
    <row r="99" spans="1:1" ht="17.25" x14ac:dyDescent="0.25">
      <c r="A99" s="61"/>
    </row>
    <row r="100" spans="1:1" ht="17.25" x14ac:dyDescent="0.25">
      <c r="A100" s="61"/>
    </row>
    <row r="101" spans="1:1" ht="17.25" x14ac:dyDescent="0.25">
      <c r="A101" s="61"/>
    </row>
    <row r="102" spans="1:1" ht="17.25" x14ac:dyDescent="0.25">
      <c r="A102" s="66"/>
    </row>
    <row r="103" spans="1:1" ht="17.25" x14ac:dyDescent="0.25">
      <c r="A103" s="61"/>
    </row>
    <row r="104" spans="1:1" ht="17.25" x14ac:dyDescent="0.25">
      <c r="A104" s="58"/>
    </row>
    <row r="105" spans="1:1" ht="17.25" x14ac:dyDescent="0.25">
      <c r="A105" s="61"/>
    </row>
    <row r="106" spans="1:1" ht="17.25" x14ac:dyDescent="0.25">
      <c r="A106" s="61"/>
    </row>
    <row r="107" spans="1:1" ht="17.25" x14ac:dyDescent="0.25">
      <c r="A107" s="58"/>
    </row>
    <row r="108" spans="1:1" ht="17.25" x14ac:dyDescent="0.25">
      <c r="A108" s="61"/>
    </row>
    <row r="109" spans="1:1" ht="17.25" x14ac:dyDescent="0.25">
      <c r="A109" s="61"/>
    </row>
    <row r="110" spans="1:1" ht="17.25" x14ac:dyDescent="0.25">
      <c r="A110" s="61"/>
    </row>
    <row r="111" spans="1:1" ht="17.25" x14ac:dyDescent="0.25">
      <c r="A111" s="66"/>
    </row>
    <row r="112" spans="1:1" ht="17.25" x14ac:dyDescent="0.25">
      <c r="A112" s="58"/>
    </row>
    <row r="113" spans="1:1" ht="17.25" x14ac:dyDescent="0.25">
      <c r="A113" s="58"/>
    </row>
    <row r="114" spans="1:1" ht="17.25" x14ac:dyDescent="0.25">
      <c r="A114" s="61"/>
    </row>
    <row r="115" spans="1:1" ht="17.25" x14ac:dyDescent="0.25">
      <c r="A115" s="61"/>
    </row>
    <row r="116" spans="1:1" ht="17.25" x14ac:dyDescent="0.25">
      <c r="A116" s="61"/>
    </row>
    <row r="117" spans="1:1" ht="17.25" x14ac:dyDescent="0.25">
      <c r="A117" s="61"/>
    </row>
    <row r="118" spans="1:1" ht="17.25" x14ac:dyDescent="0.25">
      <c r="A118" s="61"/>
    </row>
    <row r="119" spans="1:1" ht="17.25" x14ac:dyDescent="0.25">
      <c r="A119" s="66"/>
    </row>
    <row r="120" spans="1:1" ht="17.25" x14ac:dyDescent="0.25">
      <c r="A120" s="61"/>
    </row>
    <row r="121" spans="1:1" ht="17.25" x14ac:dyDescent="0.25">
      <c r="A121" s="61"/>
    </row>
    <row r="122" spans="1:1" ht="17.25" x14ac:dyDescent="0.25">
      <c r="A122" s="61"/>
    </row>
    <row r="123" spans="1:1" ht="17.25" x14ac:dyDescent="0.25">
      <c r="A123" s="66"/>
    </row>
    <row r="124" spans="1:1" ht="17.25" x14ac:dyDescent="0.25">
      <c r="A124" s="58"/>
    </row>
    <row r="125" spans="1:1" ht="17.25" x14ac:dyDescent="0.25">
      <c r="A125" s="58"/>
    </row>
    <row r="126" spans="1:1" ht="18.75" x14ac:dyDescent="0.25">
      <c r="A126" s="59"/>
    </row>
    <row r="127" spans="1:1" ht="17.25" x14ac:dyDescent="0.25">
      <c r="A127" s="61"/>
    </row>
    <row r="128" spans="1:1" ht="17.25" x14ac:dyDescent="0.25">
      <c r="A128" s="63"/>
    </row>
    <row r="129" spans="1:1" ht="17.25" x14ac:dyDescent="0.25">
      <c r="A129" s="62"/>
    </row>
    <row r="130" spans="1:1" ht="17.25" x14ac:dyDescent="0.25">
      <c r="A130" s="67"/>
    </row>
    <row r="131" spans="1:1" ht="17.25" x14ac:dyDescent="0.3">
      <c r="A131" s="64"/>
    </row>
    <row r="132" spans="1:1" ht="17.25" x14ac:dyDescent="0.25">
      <c r="A132" s="63"/>
    </row>
    <row r="133" spans="1:1" ht="17.25" x14ac:dyDescent="0.25">
      <c r="A133" s="63"/>
    </row>
    <row r="134" spans="1:1" ht="17.25" x14ac:dyDescent="0.25">
      <c r="A134" s="67"/>
    </row>
    <row r="135" spans="1:1" ht="17.25" x14ac:dyDescent="0.25">
      <c r="A135" s="62"/>
    </row>
    <row r="136" spans="1:1" ht="17.25" x14ac:dyDescent="0.25">
      <c r="A136" s="67"/>
    </row>
    <row r="137" spans="1:1" ht="17.25" x14ac:dyDescent="0.25">
      <c r="A137" s="63"/>
    </row>
    <row r="138" spans="1:1" ht="17.25" x14ac:dyDescent="0.25">
      <c r="A138" s="63"/>
    </row>
    <row r="139" spans="1:1" ht="17.25" x14ac:dyDescent="0.25">
      <c r="A139" s="63"/>
    </row>
    <row r="140" spans="1:1" ht="17.25" x14ac:dyDescent="0.25">
      <c r="A140" s="67"/>
    </row>
    <row r="141" spans="1:1" ht="17.25" x14ac:dyDescent="0.25">
      <c r="A141" s="62"/>
    </row>
    <row r="142" spans="1:1" ht="17.25" x14ac:dyDescent="0.25">
      <c r="A142" s="63"/>
    </row>
    <row r="143" spans="1:1" ht="17.25" x14ac:dyDescent="0.25">
      <c r="A143" s="63"/>
    </row>
    <row r="144" spans="1:1" ht="17.25" x14ac:dyDescent="0.25">
      <c r="A144" s="63"/>
    </row>
    <row r="145" spans="1:1" ht="17.25" x14ac:dyDescent="0.25">
      <c r="A145" s="63"/>
    </row>
    <row r="146" spans="1:1" ht="17.25" x14ac:dyDescent="0.25">
      <c r="A146" s="63"/>
    </row>
    <row r="147" spans="1:1" ht="17.25" x14ac:dyDescent="0.25">
      <c r="A147" s="63"/>
    </row>
    <row r="148" spans="1:1" ht="17.25" x14ac:dyDescent="0.25">
      <c r="A148" s="62"/>
    </row>
    <row r="149" spans="1:1" ht="17.25" x14ac:dyDescent="0.25">
      <c r="A149" s="63"/>
    </row>
    <row r="150" spans="1:1" ht="17.25" x14ac:dyDescent="0.25">
      <c r="A150" s="63"/>
    </row>
    <row r="151" spans="1:1" ht="17.25" x14ac:dyDescent="0.25">
      <c r="A151" s="63"/>
    </row>
    <row r="152" spans="1:1" ht="17.25" x14ac:dyDescent="0.25">
      <c r="A152" s="62"/>
    </row>
    <row r="153" spans="1:1" ht="17.25" x14ac:dyDescent="0.3">
      <c r="A153" s="64"/>
    </row>
    <row r="154" spans="1:1" ht="17.25" x14ac:dyDescent="0.25">
      <c r="A154" s="63"/>
    </row>
    <row r="155" spans="1:1" ht="17.25" x14ac:dyDescent="0.25">
      <c r="A155" s="62"/>
    </row>
    <row r="156" spans="1:1" ht="17.25" x14ac:dyDescent="0.25">
      <c r="A156" s="63"/>
    </row>
    <row r="157" spans="1:1" ht="17.25" x14ac:dyDescent="0.25">
      <c r="A157" s="62"/>
    </row>
    <row r="158" spans="1:1" ht="17.25" x14ac:dyDescent="0.3">
      <c r="A158" s="64"/>
    </row>
    <row r="159" spans="1:1" ht="17.25" x14ac:dyDescent="0.3">
      <c r="A159" s="64"/>
    </row>
    <row r="160" spans="1:1" ht="17.25" x14ac:dyDescent="0.3">
      <c r="A160" s="64"/>
    </row>
    <row r="161" spans="1:1" ht="17.25" x14ac:dyDescent="0.3">
      <c r="A161" s="64"/>
    </row>
    <row r="162" spans="1:1" ht="17.25" x14ac:dyDescent="0.3">
      <c r="A162" s="64"/>
    </row>
    <row r="163" spans="1:1" ht="17.25" x14ac:dyDescent="0.3">
      <c r="A163" s="64"/>
    </row>
  </sheetData>
  <pageMargins left="0.70866141732283472" right="0.70866141732283472" top="0.74803149606299213" bottom="0.74803149606299213" header="0.31496062992125984" footer="0.31496062992125984"/>
  <pageSetup paperSize="9" scale="50" fitToHeight="0" orientation="landscape" r:id="rId1"/>
  <rowBreaks count="1" manualBreakCount="1">
    <brk id="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E72AC-7F02-41AD-A1FD-8B149722C8B9}">
  <sheetPr>
    <tabColor theme="3" tint="0.39997558519241921"/>
  </sheetPr>
  <dimension ref="A1:I5"/>
  <sheetViews>
    <sheetView workbookViewId="0"/>
  </sheetViews>
  <sheetFormatPr baseColWidth="10" defaultRowHeight="15" x14ac:dyDescent="0.25"/>
  <cols>
    <col min="1" max="1" width="26.7109375" bestFit="1" customWidth="1"/>
    <col min="2" max="2" width="21.7109375" bestFit="1" customWidth="1"/>
    <col min="3" max="3" width="22" bestFit="1" customWidth="1"/>
    <col min="4" max="4" width="13.28515625" bestFit="1" customWidth="1"/>
    <col min="5" max="5" width="16.85546875" bestFit="1" customWidth="1"/>
    <col min="6" max="6" width="16.85546875" customWidth="1"/>
    <col min="7" max="7" width="15.5703125" customWidth="1"/>
    <col min="8" max="8" width="10.28515625" bestFit="1" customWidth="1"/>
    <col min="9" max="9" width="50.140625" bestFit="1" customWidth="1"/>
    <col min="10" max="10" width="13.42578125" bestFit="1" customWidth="1"/>
  </cols>
  <sheetData>
    <row r="1" spans="1:9" s="37" customFormat="1" ht="31.5" x14ac:dyDescent="0.25">
      <c r="A1" s="18" t="s">
        <v>1019</v>
      </c>
      <c r="B1" s="18"/>
      <c r="C1" s="19"/>
      <c r="D1" s="19"/>
      <c r="E1" s="19"/>
      <c r="F1" s="19"/>
      <c r="G1" s="38"/>
      <c r="H1" s="38"/>
      <c r="I1" s="19"/>
    </row>
    <row r="3" spans="1:9" ht="30" x14ac:dyDescent="0.25">
      <c r="A3" s="74" t="s">
        <v>998</v>
      </c>
      <c r="B3" s="73" t="s">
        <v>1071</v>
      </c>
      <c r="C3" s="74" t="s">
        <v>1002</v>
      </c>
      <c r="D3" s="73" t="s">
        <v>1003</v>
      </c>
      <c r="E3" s="74" t="s">
        <v>1004</v>
      </c>
      <c r="F3" s="138" t="s">
        <v>1079</v>
      </c>
      <c r="G3" s="73" t="s">
        <v>1005</v>
      </c>
      <c r="H3" s="139" t="s">
        <v>1083</v>
      </c>
      <c r="I3" s="132" t="s">
        <v>1006</v>
      </c>
    </row>
    <row r="4" spans="1:9" x14ac:dyDescent="0.25">
      <c r="A4" s="131" t="s">
        <v>999</v>
      </c>
      <c r="B4" t="s">
        <v>1007</v>
      </c>
      <c r="C4" s="133">
        <v>44266</v>
      </c>
      <c r="D4" s="133">
        <v>46092</v>
      </c>
      <c r="E4" s="130">
        <v>1700000000</v>
      </c>
      <c r="F4" s="130" t="s">
        <v>161</v>
      </c>
      <c r="G4" s="19" t="s">
        <v>230</v>
      </c>
      <c r="H4" t="s">
        <v>1080</v>
      </c>
    </row>
    <row r="5" spans="1:9" x14ac:dyDescent="0.25">
      <c r="A5" s="131" t="s">
        <v>1088</v>
      </c>
      <c r="B5" t="s">
        <v>1007</v>
      </c>
      <c r="C5" s="133">
        <v>45631</v>
      </c>
      <c r="D5" s="133">
        <v>48187</v>
      </c>
      <c r="E5" s="130">
        <v>500000000</v>
      </c>
      <c r="F5" s="130" t="s">
        <v>161</v>
      </c>
      <c r="G5" s="19" t="s">
        <v>230</v>
      </c>
      <c r="H5" t="s">
        <v>1080</v>
      </c>
      <c r="I5" t="s">
        <v>1089</v>
      </c>
    </row>
  </sheetData>
  <hyperlinks>
    <hyperlink ref="H3" location="'C. ATT Harmonised Glossary'!A35" display="Soft Bullet (OHG.3.1)" xr:uid="{6B89FD00-A46B-4468-AFD2-3B6A769BB654}"/>
  </hyperlinks>
  <pageMargins left="0.7" right="0.7" top="0.78740157499999996" bottom="0.78740157499999996" header="0.3" footer="0.3"/>
  <pageSetup paperSize="9" orientation="portrait" r:id="rId1"/>
</worksheet>
</file>

<file path=docMetadata/LabelInfo.xml><?xml version="1.0" encoding="utf-8"?>
<clbl:labelList xmlns:clbl="http://schemas.microsoft.com/office/2020/mipLabelMetadata">
  <clbl:label id="{d8503651-fa9b-4fb8-aece-88b25789a4e2}" enabled="1" method="Standard" siteId="{8c4c0431-0b4f-4689-b059-0c642dabbadf}"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9</vt:i4>
      </vt:variant>
    </vt:vector>
  </HeadingPairs>
  <TitlesOfParts>
    <vt:vector size="15" baseType="lpstr">
      <vt:lpstr>Introduction</vt:lpstr>
      <vt:lpstr>A. ATT General</vt:lpstr>
      <vt:lpstr>B1. ATT Mortgage Assets</vt:lpstr>
      <vt:lpstr>C. ATT Harmonised Glossary</vt:lpstr>
      <vt:lpstr>Disclaimer</vt:lpstr>
      <vt:lpstr>D1. Bond List</vt:lpstr>
      <vt:lpstr>Covered_Bond_Forum_Disclaimer</vt:lpstr>
      <vt:lpstr>'A. ATT General'!Druckbereich</vt:lpstr>
      <vt:lpstr>'B1. ATT Mortgage Assets'!Druckbereich</vt:lpstr>
      <vt:lpstr>'C. ATT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Stefan Pilz</cp:lastModifiedBy>
  <cp:lastPrinted>2019-02-04T11:49:20Z</cp:lastPrinted>
  <dcterms:created xsi:type="dcterms:W3CDTF">2016-04-21T08:07:20Z</dcterms:created>
  <dcterms:modified xsi:type="dcterms:W3CDTF">2025-01-16T15:30:46Z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503651-fa9b-4fb8-aece-88b25789a4e2_Enabled">
    <vt:lpwstr>true</vt:lpwstr>
  </property>
  <property fmtid="{D5CDD505-2E9C-101B-9397-08002B2CF9AE}" pid="3" name="MSIP_Label_d8503651-fa9b-4fb8-aece-88b25789a4e2_SetDate">
    <vt:lpwstr>2022-04-05T05:30:49Z</vt:lpwstr>
  </property>
  <property fmtid="{D5CDD505-2E9C-101B-9397-08002B2CF9AE}" pid="4" name="MSIP_Label_d8503651-fa9b-4fb8-aece-88b25789a4e2_Method">
    <vt:lpwstr>Standard</vt:lpwstr>
  </property>
  <property fmtid="{D5CDD505-2E9C-101B-9397-08002B2CF9AE}" pid="5" name="MSIP_Label_d8503651-fa9b-4fb8-aece-88b25789a4e2_Name">
    <vt:lpwstr>intern_rlbooe</vt:lpwstr>
  </property>
  <property fmtid="{D5CDD505-2E9C-101B-9397-08002B2CF9AE}" pid="6" name="MSIP_Label_d8503651-fa9b-4fb8-aece-88b25789a4e2_SiteId">
    <vt:lpwstr>8c4c0431-0b4f-4689-b059-0c642dabbadf</vt:lpwstr>
  </property>
  <property fmtid="{D5CDD505-2E9C-101B-9397-08002B2CF9AE}" pid="7" name="MSIP_Label_d8503651-fa9b-4fb8-aece-88b25789a4e2_ActionId">
    <vt:lpwstr>820e9737-a9a2-4c73-97ea-a9c2057e024c</vt:lpwstr>
  </property>
  <property fmtid="{D5CDD505-2E9C-101B-9397-08002B2CF9AE}" pid="8" name="MSIP_Label_d8503651-fa9b-4fb8-aece-88b25789a4e2_ContentBits">
    <vt:lpwstr>0</vt:lpwstr>
  </property>
</Properties>
</file>